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'Лист1'!$A$1:$L$206</definedName>
  </definedNames>
  <calcPr fullCalcOnLoad="1"/>
</workbook>
</file>

<file path=xl/sharedStrings.xml><?xml version="1.0" encoding="utf-8"?>
<sst xmlns="http://schemas.openxmlformats.org/spreadsheetml/2006/main" count="329" uniqueCount="122">
  <si>
    <t xml:space="preserve">этом последней Датой Уплаты Процентов для целей пункта 7.2 Статьи 7 Соглашения является Дата Окончательного Погашения Кредита.
 - Штрафные проценты за неисполнение платежных обязательств в размере увеличенной в 2 (Два) раза ключевой ставки (или иной ставки, установленной Банком России или иным уполномоченным органом, которая будет заменять ключевую ставку), действующей на дату соответствующего нарушения, начисляются и подлежат взысканию сверх и независимо от процентов за пользование кредитом, начисляются на не погашенные в установленные сроки суммы задолженности по Соглашению (Основной долг, проценты, и иные суммы, причитающиеся Банку по Соглашению) за каждый день с даты, следующей за датой, когда сумма подлежала уплате, по дату ее фактической выплаты включительно, и уплачиваются Заемщиком в случае неуплаты в установленный срок любой суммы задолженности по Соглашению.
</t>
  </si>
  <si>
    <t>Дата составления протокола 21 мая 2018 года.</t>
  </si>
  <si>
    <r>
      <t xml:space="preserve">Время окончания регистрации лиц, имеющих право на участие в собрании: </t>
    </r>
    <r>
      <rPr>
        <i/>
        <sz val="10"/>
        <rFont val="Times New Roman"/>
        <family val="1"/>
      </rPr>
      <t>10 час.30 мин.</t>
    </r>
  </si>
  <si>
    <r>
      <t xml:space="preserve">Время начала подсчета голосов: </t>
    </r>
    <r>
      <rPr>
        <i/>
        <sz val="10"/>
        <rFont val="Times New Roman"/>
        <family val="1"/>
      </rPr>
      <t>10 час. 40 мин.</t>
    </r>
  </si>
  <si>
    <r>
      <t xml:space="preserve">Время закрытия собрания: </t>
    </r>
    <r>
      <rPr>
        <i/>
        <sz val="10"/>
        <rFont val="Times New Roman"/>
        <family val="1"/>
      </rPr>
      <t>11</t>
    </r>
    <r>
      <rPr>
        <b/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час. 00 мин.</t>
    </r>
  </si>
  <si>
    <t>Огурцов Сергей Васильевич</t>
  </si>
  <si>
    <t>Избрать в ревизионную комиссию ЗАО имени С.М. Кирова на срок до следующего годового общего собрания акционеров следующих лиц:</t>
  </si>
  <si>
    <r>
      <t>Принятое решение:</t>
    </r>
    <r>
      <rPr>
        <sz val="10"/>
        <rFont val="Times New Roman"/>
        <family val="1"/>
      </rPr>
      <t xml:space="preserve"> В ревизионную комиссию ЗАО им. С. М. Кирова на срок до следующего годового общего собрания акционеров избраны: Силина А.И., Проскурин С.П., Ноздреватых Е.В., Желябин Ю.В., Огурцов С.В.  </t>
    </r>
  </si>
  <si>
    <r>
      <t xml:space="preserve">Принятое решение: </t>
    </r>
    <r>
      <rPr>
        <sz val="10"/>
        <rFont val="Times New Roman"/>
        <family val="1"/>
      </rPr>
      <t>Утвердить аудитором ЗАО имени С.М. Кирова на 2018 год Общество с ограниченной ответственностью «ЮГАУДИТ».</t>
    </r>
  </si>
  <si>
    <r>
      <t>Принятое решение:</t>
    </r>
    <r>
      <rPr>
        <sz val="10"/>
        <rFont val="Times New Roman"/>
        <family val="1"/>
      </rPr>
      <t xml:space="preserve"> Предоставить согласие на совершение взаимосвязанной крупной сделки с заинтересованностью – заключение Закрытым акционерным обществом «Имени С. М. Кирова», созданного и зарегистрированного в соответствии с законодательством Российской Федерации, ОГРН 1026101492977, ИНН 6127000316, адрес юридического лица: 347565 Ростовская область, Песчанокопский район, село Красная Поляна, улица Кирова, № Б/Н с Акционерным обществом «ЮниКредит Банк», созданным и зарегистрированным в соответствии с законодательством Российской Федерации, с местонахождением по адресу: 119034, г. Москва, Пречистенская набережная, д. 9 далее - Банк, договора поручительства в обеспечение исполнения обязательств </t>
    </r>
    <r>
      <rPr>
        <b/>
        <sz val="10"/>
        <rFont val="Times New Roman"/>
        <family val="1"/>
      </rPr>
      <t xml:space="preserve">
</t>
    </r>
  </si>
  <si>
    <t xml:space="preserve">Общества с ограниченной ответственностью «Рассвет», созданного и зарегистрированного в соответствии с законодательством Российской Федерации, ОГРН 1176196049050, ИНН 6127018634, адрес юридического лица: 347570, Ростовская обл, Песчанокопский район, с. Песчанокопское, ул. Энгельса, д. 222А, являющегося правопреемником Публичного акционерного общества «Рассвет», созданного и зарегистрированного в соответствии с законодательством Российской Федерации, ИНН 6127004906, ОГРН 1026101492328, адрес юридического лица: 347570, Ростовская область, Село Песчанокопское, улица Энгельса, 222А, созданного путем реорганизации в форме преобразования («Заемщик»), далее - Общество,  его обязательств по  Соглашению о  </t>
  </si>
  <si>
    <t xml:space="preserve">предоставлении кредита № 015/0020L/18 от «27» февраля 2018 года («Соглашение»), заключенного между Банком и Обществом на следующих условиях:
- Сумма кредита – 10.000.000,00 (Десять миллионов) Рублей РФ;
 - Датой окончательного погашения кредита является «26» февраля 2019 года.
 - Период Использования - 9 (Девять) месяцев с даты подписания Соглашения;
 - Кредит предоставляется Заемщику Банком в соответствии с Правилами предоставления из федерального бюджета субсидий российским кредитным организациям на возмещение недополученных ими доходов по кредитам, выданным сельскохозяйственным товаропроизводителям, организациям и индивидуальным предпринимателям, осуществляющим производство, первичную и (или) последующую (промышленную) переработку сельскохозяйственной продукции и ее реализацию, по льготной ставке, утвержденными постановлением Правительства Российской Федерации от 29 декабря 2016 г. № 1528 (далее «Правила льготного кредитования»).
</t>
  </si>
  <si>
    <t xml:space="preserve">Кредит предоставляется Заемщику Банком на цели производства продукции растениеводства (код направления использования кредита - 01.10), в том числе: приобретение горюче-смазочных материалов (ДКЦ 01.10.001), приобретение химических и биологических средств защиты растений (ДКЦ 01.10.002), приобретение минеральных, органических и микробиологических удобрений (ДКЦ 01.10.003), приобретение семян (кроме элитных) (ДКЦ 01.10.004), приобретение регуляторов роста и посадочного материала (ДКЦ 01.10.005), приобретение поверхностно-активных веществ (ДКЦ 01.10.006), приобретение электроэнергии и природного газа (включая его транспортировку), используемых для выращивания сельскохозяйственных культур в защищенном грунте и на орошаемых землях (ДКЦ 01.10.007), приобретение запасных частей и материалов для ремонта сельскохозяйственной техники, оборудования, грузовых автомобилей и тракторов (ДКЦ 01.10.008), приобретение материалов, используемых для капельных систем орошения (ДКЦ </t>
  </si>
  <si>
    <t xml:space="preserve">01.10.009), уплата страховых взносов при страховании урожая сельскохозяйственных культур (ДКЦ 01.10.010);
 - Комиссия за организацию кредитной линии составляет 0,5% (Ноль целых пять десятых процента) от суммы запрашиваемой Выплаты, но не более 0,5% (Ноль целых пять десятых процента) от суммы Кредита. Комиссия за организацию кредитной линии подлежит уплате Заемщиком независимо от того, будет ли использован Кредит (полностью или частично) или нет, в Дату предоставления соответствующей Выплаты.
 - Комиссия за обязательство рассчитывается по ставке 0,1% (Ноль целых одна десятая процента) годовых, начисляемых на сумму неиспользованной части Кредита. Комиссия за обязательство начисляется </t>
  </si>
  <si>
    <t>за период, начиная с 5 (Пять) дня от даты подписания Соглашения до даты окончания Периода Использования. В случае приостановления Банком предоставления Кредита в соответствии с пунктом 2.4 Статьи 2 Соглашения комиссия за обязательство не начисляется за период приостановления Банком предоставления Кредита, указанный в соответствующем уведомлении Банка. Комиссия за обязательство подлежит уплате частями, в каждую Дату Уплаты Процентов в течение Периода Использования, последняя часть комиссии уплачивается в ближайшую Дату Уплаты Процентов, следующую за датой окончания Периода Использования. В случае, если Кредит не будет использован в течение Периода Использования, комиссия за обязательство подлежит уплате в течение пяти рабочих дней с даты окончания Периода Использования. Комиссия за осуществление досрочного погашения не взимается.</t>
  </si>
  <si>
    <t>Комиссия за осуществление досрочного погашения в качестве компенсации потерь Банка взимается с Заемщика в размере в размере 0,5% (Ноль целых пять десятых процента) годовых, начисляемых на досрочно погашаемые суммы с даты досрочного погашения по дату (даты), в которую (ые) погашение должно было быть осуществлено в соответствии со Статьей 7 Соглашения. Комиссия за осуществление досрочного погашения не взимается в случае, если досрочное погашение осуществляется в течение 30 (Тридцать) рабочих дней до очередной даты погашения, установленной подпунктом 7.2 Статьи 7 Соглашения. Банк может по своему усмотрению в отношении одного, нескольких или всех случаев осуществления Заемщиком досрочного погашения не взимать Комиссию за досрочное погашение с уведомлением об этом Заемщика. Комиссия за осуществление досрочного погашения подлежит уплате в дату соответствующего досрочного погашения.</t>
  </si>
  <si>
    <t xml:space="preserve">Процентная ставка за пользование кредитом: 2,7% (Две целых семь десятых процента) годовых, с правом Банка на изменение процентной ставки по Соглашению в одностороннем порядке, в случае, предусмотренном пп. 5.2.1 – 5.2.6 Соглашения, с возможностью согласования процентной ставки выше предела, установленного Соглашением.
 - Порядок погашения суммы Основного долга по кредиту: задолженность Заемщика по Кредиту, включая сумму Основного долга, начисленных комиссий, процентов и штрафных процентов, должна быть погашена в Дату Окончательного Погашения Кредита в полном объеме. Погашение задолженности по Основному долгу осуществляется Заемщиком равными частями в каждую Дату Уплаты Процентов, начиная с 10 (Десять) Даты Уплаты Процентов, при этом последней Датой Уплаты Процентов для целей пункта 7.2 Статьи 7 Соглашения является Дата Окончательного Погашения Кредита.
</t>
  </si>
  <si>
    <t>Штрафные проценты за неисполнение платежных обязательств в размере увеличенной в 2 (Два) раза ключевой ставки (или иной ставки, установленной Банком России или иным уполномоченным органом, которая будет заменять ключевую ставку), действующей на дату соответствующего нарушения, начисляются и подлежат взысканию сверх и независимо от процентов за пользование кредитом, начисляются на не погашенные в установленные сроки суммы задолженности по Соглашению (Основной долг, проценты, и иные суммы, причитающиеся Банку по Соглашению) за каждый день с даты, следующей за датой, когда сумма подлежала уплате, по дату ее фактической выплаты включительно, и уплачиваются Заемщиком в случае неуплаты в установленный срок любой суммы задолженности по Соглашению.</t>
  </si>
  <si>
    <t>За каждый случай предоставления ложного, неверного, неточного Заверения об обстоятельствах, за исключением случаев, когда предоставление такого Заверения об обстоятельствах привело к неисполнению/невозможности исполнения Соглашения, признанию Соглашения недействительным и/или незаключенным, Банк имеет право взимать с Заемщика неустойку в размере 0,1% (Ноль целых одна десятая процента) от суммы Кредита.</t>
  </si>
  <si>
    <t>Вопрос 7, поставленный на голосование</t>
  </si>
  <si>
    <r>
      <t>Принятое решение:</t>
    </r>
    <r>
      <rPr>
        <sz val="10"/>
        <rFont val="Times New Roman"/>
        <family val="1"/>
      </rPr>
      <t xml:space="preserve"> Предоставить согласие на совершение взаимосвязанной крупной сделки с заинтересованностью – заключение Закрытым акционерным обществом «Имени С. М. Кирова», созданного и зарегистрированного в соответствии с законодательством Российской Федерации, ОГРН 1026101492977, ИНН 6127000316, адрес юридического лица: 347565 Ростовская область, Песчанокопский район, село Красная Поляна, улица Кирова, № Б/Н с Акционерным обществом «ЮниКредит Банк», созданным и зарегистрированным в соответствии с законодательством Российской Федерации, с местонахождением по адресу: 119034, г. Москва, Пречистенская набережная, д. 9 далее - Банк, договора поручительства в обеспечение исполнения обязательств Акционерного общества «Богородицкое», </t>
    </r>
  </si>
  <si>
    <t xml:space="preserve">ИНН 6127010762, ОГРН 1046127001766, адрес юридического лица: 347562, Ростовская обл, Песчанокопский район, с. Богородицкое, пер. Советский, д. 76, созданного и зарегистрированного в соответствии с законодательством Российской Федерации («Заемщик»), далее - Общество,  его обязательств по  Соглашению о предоставлении кредита № 015/0019L/18 от «27» февраля 2018 года («Соглашение»), заключенного между Банком и Обществом на следующих условиях:
- Сумма кредита – 40.000.000,00 (Сорок миллионов) Рублей РФ;
 - Датой окончательного погашения кредита является «26» февраля 2019 года.
 - Период Использования - 9 (Девять) месяцев с даты подписания Соглашения.
</t>
  </si>
  <si>
    <t>Кредит предоставляется Заемщику Банком в соответствии с Правилами предоставления из федерального бюджета субсидий российским кредитным организациям на возмещение недополученных ими доходов по кредитам, выданным сельскохозяйственным товаропроизводителям, организациям и индивидуальным предпринимателям, осуществляющим производство, первичную и (или) последующую (промышленную) переработку сельскохозяйственной продукции и ее реализацию, по льготной ставке, утвержденными постановлением Правительства Российской Федерации от 29 декабря 2016 г. № 1528 (далее «Правила льготного кредитования»).</t>
  </si>
  <si>
    <t xml:space="preserve">Кредит предоставляется Заемщику Банком на цели производства продукции растениеводства (код направления использования кредита - 01.10), в том числе: приобретение горюче-смазочных материалов (ДКЦ 01.10.001), приобретение химических и биологических средств защиты растений (ДКЦ 01.10.002), приобретение минеральных, органических и микробиологических удобрений (ДКЦ 01.10.003), приобретение семян (кроме элитных) (ДКЦ 01.10.004), приобретение регуляторов роста и посадочного материала (ДКЦ 01.10.005), приобретение поверхностно-активных веществ (ДКЦ 01.10.006), приобретение электроэнергии и природного газа (включая его транспортировку), используемых для выращивания сельскохозяйственных культур в защищенном грунте и на орошаемых землях (ДКЦ 01.10.007), приобретение запасных частей и </t>
  </si>
  <si>
    <t xml:space="preserve">материалов для ремонта сельскохозяйственной техники, оборудования, грузовых автомобилей и тракторов (ДКЦ 01.10.008), приобретение материалов, используемых для капельных систем орошения (ДКЦ 01.10.009), уплата страховых взносов при страховании урожая сельскохозяйственных культур (ДКЦ 01.10.010);
 - Комиссия за организацию кредитной линии составляет 0,5% (Ноль целых пять десятых процента) от суммы запрашиваемой Выплаты, но не более 0,5% (Ноль целых пять десятых процента) от суммы Кредита. Комиссия за организацию кредитной линии подлежит уплате Заемщиком независимо от того, будет ли использован Кредит (полностью или частично) или нет, в Дату предоставления соответствующей Выплаты.
</t>
  </si>
  <si>
    <t xml:space="preserve">Комиссия за обязательство рассчитывается по ставке 0,1% (Ноль целых одна десятая процента) годовых, начисляемых на сумму неиспользованной части Кредита. Комиссия за обязательство начисляется за период, начиная с 5 (Пять) дня от даты подписания Соглашения до даты окончания Периода Использования. В случае приостановления Банком предоставления Кредита в соответствии с пунктом 2.4 Статьи 2 Соглашения комиссия за обязательство не начисляется за период приостановления Банком предоставления Кредита, указанный в соответствующем уведомлении Банка. Комиссия за обязательство подлежит уплате частями, в каждую Дату Уплаты Процентов в течение </t>
  </si>
  <si>
    <t xml:space="preserve">Периода Использования, последняя часть комиссии уплачивается в ближайшую Дату Уплаты Процентов, следующую за датой окончания Периода Использования. В случае, если Кредит не будет использован в течение Периода Использования, комиссия за обязательство подлежит уплате в течение пяти рабочих дней с даты окончания Периода Использования. Комиссия за осуществление досрочного погашения не взимается.
 - Комиссия за осуществление досрочного погашения в качестве компенсации потерь Банка взимается с Заемщика в размере в размере 0,5% (Ноль целых пять десятых процента) годовых, начисляемых на досрочно погашаемые суммы с </t>
  </si>
  <si>
    <t>даты досрочного погашения по дату (даты), в которую (ые) погашение должно было быть осуществлено в соответствии со Статьей 7 Соглашения. Комиссия за осуществление досрочного погашения не взимается в случае, если досрочное погашение осуществляется в течение 30 (Тридцать) рабочих дней до очередной даты погашения, установленной подпунктом 7.2 Статьи 7 Соглашения. Банк может по своему усмотрению в отношении одного, нескольких или всех случаев осуществления Заемщиком досрочного погашения не взимать Комиссию за досрочное погашение с уведомлением об этом Заемщика. Комиссия за осуществление досрочного погашения подлежит уплате в дату соответствующего досрочного погашения.</t>
  </si>
  <si>
    <t xml:space="preserve">Процентная ставка за пользование кредитом: 2,7% (Две целых семь десятых процента) годовых, с правом Банка на изменение процентной ставки по Соглашению в одностороннем порядке, в случае, предусмотренном пп. 5.2.1 – 5.2.6 Соглашения, с возможностью согласования процентной ставки выше предела, установленного Соглашением.
 - Порядок погашения суммы Основного долга по кредиту: задолженность Заемщика по Кредиту, включая сумму Основного долга, начисленных комиссий, процентов и штрафных процентов, должна быть погашена в Дату Окончательного Погашения Кредита в полном объеме. Погашение задолженности по Основному долгу осуществляется Заемщиком равными частями в каждую Дату Уплаты Процентов, начиная с 10 (Десять) Даты Уплаты Процентов, при </t>
  </si>
  <si>
    <t xml:space="preserve">голосов </t>
  </si>
  <si>
    <t xml:space="preserve">Избрать в наблюдательный совет ЗАО им. С.М. Кирова на срок до следующего годового общего собрания акционеров следующих лиц: </t>
  </si>
  <si>
    <t>В том  числе  голоса, принадлежащие лицам, направившим свои бюллетени регистратору за два дня до начала собрания</t>
  </si>
  <si>
    <t>В том числе лица, направившие свои бюллетени регистратору за два дня до начала собрания</t>
  </si>
  <si>
    <t xml:space="preserve">ОБ ИТОГАХ ГОЛОСОВАНИЯ </t>
  </si>
  <si>
    <t>Вопрос, поставленный на голосование</t>
  </si>
  <si>
    <t>В том числе:</t>
  </si>
  <si>
    <t>признанные недействительными</t>
  </si>
  <si>
    <t>штук</t>
  </si>
  <si>
    <t>число голосов</t>
  </si>
  <si>
    <t>Итоги голосования по вопросу, поставленному на голосование</t>
  </si>
  <si>
    <t>"За"</t>
  </si>
  <si>
    <t>"Против"</t>
  </si>
  <si>
    <t>"Воздержался"</t>
  </si>
  <si>
    <t>голосов</t>
  </si>
  <si>
    <t>% от (*)</t>
  </si>
  <si>
    <t>Количество голосующих акций, принадлежащих лицам, участвующим в голосовании по вопросу, поставленному на голосование</t>
  </si>
  <si>
    <t>Повестка дня:</t>
  </si>
  <si>
    <t>Кворум по вопросам, поставленным на голосование</t>
  </si>
  <si>
    <r>
      <t>НА</t>
    </r>
    <r>
      <rPr>
        <b/>
        <sz val="12"/>
        <color indexed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ОБЩЕМ СОБРАНИИ </t>
    </r>
  </si>
  <si>
    <t>Число голосов, которыми обладали лица, принявшие участие в общем собрании</t>
  </si>
  <si>
    <t>кворум</t>
  </si>
  <si>
    <t>не учитываемые при подведении итогов голосования (**)</t>
  </si>
  <si>
    <t>Письменных жалоб и заявлений по процедуре голосования не поступало.</t>
  </si>
  <si>
    <t>Настоящий протокол составлен в двух экземплярах.</t>
  </si>
  <si>
    <t>Подпись</t>
  </si>
  <si>
    <t>Количество голосов, поданных  за каждый из вариантов голосования</t>
  </si>
  <si>
    <t>голоса *</t>
  </si>
  <si>
    <t>Лица, зарегистрированные для участия в общем  собрании  акционеров, и количество принадлежащих им голосов</t>
  </si>
  <si>
    <t xml:space="preserve">Число лиц, зарегистрированных для участия в общем собрании акционеров </t>
  </si>
  <si>
    <t xml:space="preserve">Голоса, принадлежащие лицам, зарегистрированным для участия в общем собрании акционеров </t>
  </si>
  <si>
    <t xml:space="preserve">Число голосов, приходившихся на голосующие акции общества по каждому вопросу повестки дня общего собрания </t>
  </si>
  <si>
    <t xml:space="preserve">ПРОТОКОЛ </t>
  </si>
  <si>
    <t>Ф.И.О. уполномоченных лиц  регистратора</t>
  </si>
  <si>
    <t>Число голосов, которыми обладали  лица, включен-ные в список лиц, имеющих право на участие в общем собрании</t>
  </si>
  <si>
    <t>учитываемые  при подведении итогов голосования</t>
  </si>
  <si>
    <t>Величко Инна Александровна</t>
  </si>
  <si>
    <t>Вопрос 2, поставленный на голосование</t>
  </si>
  <si>
    <t>Вопрос 1, поставленный на голосование</t>
  </si>
  <si>
    <t>3. Избрание членов наблюдательного совета  ЗАО им. С.М. Кирова.</t>
  </si>
  <si>
    <t>Количество голосов, принадлежащих лицам, участвующим в голосовании по вопросу, поставленному на голосование</t>
  </si>
  <si>
    <t xml:space="preserve">учитываемые при подведении итогов голосования </t>
  </si>
  <si>
    <t xml:space="preserve">число голосов </t>
  </si>
  <si>
    <t>"Против всех кандидатов"</t>
  </si>
  <si>
    <t>"Воздержался по всем кандидатам "</t>
  </si>
  <si>
    <t>учитываемые при подведении итогов голосования</t>
  </si>
  <si>
    <t>Антипов Евгений Васильевич</t>
  </si>
  <si>
    <t>Кахриманов Шерефетдин Кахриманович</t>
  </si>
  <si>
    <t>Коломыцев Сергей Иванович</t>
  </si>
  <si>
    <t>Мацегоров Станислав Васильевич</t>
  </si>
  <si>
    <t>Яловенко Владимир Валерьевич</t>
  </si>
  <si>
    <t>Коваленко Владимир Васильевич</t>
  </si>
  <si>
    <t>Шаповалов Михаил Викторович</t>
  </si>
  <si>
    <t>Силина Анна Ивановна</t>
  </si>
  <si>
    <t>Желябин Юрий Владимирович</t>
  </si>
  <si>
    <t>Проскурин Сергей Павлович</t>
  </si>
  <si>
    <t>Ноздреватых Елена Васильевна</t>
  </si>
  <si>
    <t>Вопрос 6, поставленный на голосование</t>
  </si>
  <si>
    <t>Бюллетени для голосования,обнаруженные при вскрытии урн для голосования + бюллетени, получен-ные за 2 дня до голосования</t>
  </si>
  <si>
    <t>Бюллетени для голосования, обнаруженные при вскрытии урн для голосования +бюллетени, полученные за 2 дня собрания</t>
  </si>
  <si>
    <t>* число голосов, которыми  по указанному вопросу обладали все лица, принявшие участие в общем собрании, не заинтересованные в совершении обществом сделки.</t>
  </si>
  <si>
    <t>Выдано комплектов бюллетеней  повторно           -                       10</t>
  </si>
  <si>
    <r>
      <t xml:space="preserve">Полное фирменное наименование общества: </t>
    </r>
    <r>
      <rPr>
        <i/>
        <sz val="10"/>
        <rFont val="Times New Roman"/>
        <family val="1"/>
      </rPr>
      <t>Закрытое акционерное общество имени С.М. Кирова</t>
    </r>
  </si>
  <si>
    <r>
      <t>Вид общего собрания:</t>
    </r>
    <r>
      <rPr>
        <i/>
        <sz val="10"/>
        <rFont val="Times New Roman"/>
        <family val="1"/>
      </rPr>
      <t xml:space="preserve"> годовое общее собрание акционеров</t>
    </r>
  </si>
  <si>
    <r>
      <t>Форма проведени</t>
    </r>
    <r>
      <rPr>
        <b/>
        <sz val="10"/>
        <rFont val="Times New Roman"/>
        <family val="1"/>
      </rPr>
      <t>я общего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собрания:</t>
    </r>
    <r>
      <rPr>
        <i/>
        <sz val="10"/>
        <rFont val="Times New Roman"/>
        <family val="1"/>
      </rPr>
      <t xml:space="preserve"> собрание</t>
    </r>
  </si>
  <si>
    <r>
      <t>Место проведения собрания:</t>
    </r>
    <r>
      <rPr>
        <i/>
        <sz val="10"/>
        <rFont val="Times New Roman"/>
        <family val="1"/>
      </rPr>
      <t xml:space="preserve"> Ростовская область, Песчанокопский район, с. Красная Поляна, ул. Кирова, Дворец культуры</t>
    </r>
  </si>
  <si>
    <r>
      <t>Вопрос 3, поставленный на</t>
    </r>
    <r>
      <rPr>
        <b/>
        <sz val="10"/>
        <color indexed="12"/>
        <rFont val="Times New Roman"/>
        <family val="1"/>
      </rPr>
      <t xml:space="preserve"> кумулятивное </t>
    </r>
    <r>
      <rPr>
        <b/>
        <sz val="10"/>
        <rFont val="Times New Roman"/>
        <family val="1"/>
      </rPr>
      <t>голосование</t>
    </r>
  </si>
  <si>
    <r>
      <t>Принятое решение:</t>
    </r>
    <r>
      <rPr>
        <sz val="10"/>
        <rFont val="Times New Roman"/>
        <family val="1"/>
      </rPr>
      <t xml:space="preserve"> Избрать в наблюдательный совет следующих лиц: Антипова Е.В., Кахриманова Ш.К., Коваленко В.В., Коломыцева С.И., Мацегорова С.В., Шаповалова М.В., Яловенко В.В.</t>
    </r>
  </si>
  <si>
    <r>
      <t>Вопрос 4, поставленный на</t>
    </r>
    <r>
      <rPr>
        <b/>
        <sz val="10"/>
        <color indexed="12"/>
        <rFont val="Times New Roman"/>
        <family val="1"/>
      </rPr>
      <t xml:space="preserve">  </t>
    </r>
    <r>
      <rPr>
        <b/>
        <sz val="10"/>
        <rFont val="Times New Roman"/>
        <family val="1"/>
      </rPr>
      <t>голосование</t>
    </r>
  </si>
  <si>
    <r>
      <t xml:space="preserve">*Общее число голосов, учитываемых при принятии решения по вопросу                     </t>
    </r>
    <r>
      <rPr>
        <i/>
        <sz val="10"/>
        <rFont val="Times New Roman"/>
        <family val="1"/>
      </rPr>
      <t xml:space="preserve"> </t>
    </r>
  </si>
  <si>
    <r>
      <t>**</t>
    </r>
    <r>
      <rPr>
        <b/>
        <sz val="10"/>
        <rFont val="Times New Roman"/>
        <family val="1"/>
      </rPr>
      <t xml:space="preserve">Не учитываются собственные голоса акционеров, входящих в органы управления Обществом. </t>
    </r>
  </si>
  <si>
    <r>
      <t>Вопрос 5, поставленный на</t>
    </r>
    <r>
      <rPr>
        <b/>
        <sz val="10"/>
        <color indexed="12"/>
        <rFont val="Times New Roman"/>
        <family val="1"/>
      </rPr>
      <t xml:space="preserve">  </t>
    </r>
    <r>
      <rPr>
        <b/>
        <sz val="10"/>
        <rFont val="Times New Roman"/>
        <family val="1"/>
      </rPr>
      <t>голосование</t>
    </r>
  </si>
  <si>
    <r>
      <t>Функции счетной комиссии выполняло</t>
    </r>
    <r>
      <rPr>
        <b/>
        <i/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общество с ограниченной ответственностью «Южно-Региональный регистратор»</t>
    </r>
  </si>
  <si>
    <r>
      <t>Местонахождение  регистратора:</t>
    </r>
    <r>
      <rPr>
        <b/>
        <i/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г. Ростов-на-Дону,  ул. Менжинского, 2</t>
    </r>
  </si>
  <si>
    <r>
      <t>Место нахождения общества:</t>
    </r>
    <r>
      <rPr>
        <i/>
        <sz val="10"/>
        <rFont val="Times New Roman"/>
        <family val="1"/>
      </rPr>
      <t xml:space="preserve"> Ростовская область, Песчанокопский район, с. Красная Поляна, ул. Кирова № Б/Н</t>
    </r>
  </si>
  <si>
    <r>
      <t>Дата проведения общего собрания акционеров:</t>
    </r>
    <r>
      <rPr>
        <i/>
        <sz val="10"/>
        <rFont val="Times New Roman"/>
        <family val="1"/>
      </rPr>
      <t xml:space="preserve">  19 мая 2018 г.</t>
    </r>
  </si>
  <si>
    <r>
      <t>Дата составления списка лиц, имеющих право на участие в общем собрании:</t>
    </r>
    <r>
      <rPr>
        <i/>
        <sz val="10"/>
        <rFont val="Times New Roman"/>
        <family val="1"/>
      </rPr>
      <t xml:space="preserve"> 24 апреля  2018г.</t>
    </r>
  </si>
  <si>
    <r>
      <t>Время начала регистрации лиц, имеющих право на участие в собрании:</t>
    </r>
    <r>
      <rPr>
        <i/>
        <sz val="10"/>
        <rFont val="Times New Roman"/>
        <family val="1"/>
      </rPr>
      <t xml:space="preserve"> 08 час. 00 мин.</t>
    </r>
  </si>
  <si>
    <r>
      <t>Время открытия собрания:</t>
    </r>
    <r>
      <rPr>
        <i/>
        <sz val="10"/>
        <rFont val="Times New Roman"/>
        <family val="1"/>
      </rPr>
      <t xml:space="preserve">   09 час. 00 мин.</t>
    </r>
  </si>
  <si>
    <t xml:space="preserve">1. Утверждение годового отчета, годовой бухгалтерской (финансовой) отчетности Общества за  2017 год. </t>
  </si>
  <si>
    <t>2. Распределение прибыли (в том числе выплата (объявление) дивидендов), и убытков Общества по результатам 2017 года.</t>
  </si>
  <si>
    <t xml:space="preserve">3. Избрание членов Наблюдательного совета общества. </t>
  </si>
  <si>
    <t xml:space="preserve">4. Избрание членов ревизионной комиссии общества. </t>
  </si>
  <si>
    <t>5. Утверждение аудитора общества.</t>
  </si>
  <si>
    <t>7. О даче согласия на заключение взаимосвязанной крупной сделки с заинтересованностью – заключение ЗАО имени С.М. Кирова с АО «ЮниКредит Банк» договора поручительства в обеспечение исполнения обязательств АО «Богородицкое» по соглашению о предоставлении кредита № 015/0019L/18 от «27» февраля 2018 года.</t>
  </si>
  <si>
    <r>
      <t>Принятое решение:</t>
    </r>
    <r>
      <rPr>
        <sz val="10"/>
        <rFont val="Times New Roman"/>
        <family val="1"/>
      </rPr>
      <t xml:space="preserve"> Утвердить годовой отчет, годовую бухгалтерскую (финансовую) отчетность Общества за  2017 год.</t>
    </r>
    <r>
      <rPr>
        <b/>
        <sz val="10"/>
        <rFont val="Times New Roman"/>
        <family val="1"/>
      </rPr>
      <t xml:space="preserve">
</t>
    </r>
  </si>
  <si>
    <t>Голосование 1 (крупная сделка)</t>
  </si>
  <si>
    <t>Голосование 2 (сделка с заинтересованностью)</t>
  </si>
  <si>
    <r>
      <t>Принятое решение:</t>
    </r>
    <r>
      <rPr>
        <sz val="10"/>
        <rFont val="Times New Roman"/>
        <family val="1"/>
      </rPr>
      <t xml:space="preserve"> Утвердить следующее распределение прибыли и убытков общества ЗАО имени С.М. Кирова по результатам 2017 финансового года:
Распределение чистой прибыли                                             Сумма, тыс. руб.    % 
Чистая прибыль отчетного периода (2016 финансовый год)    159513              100
Направление прибыли, в том числе:  
Резервный фонд                                                                                  -                      -
Дивиденды по размещенным акциям общества                              -                      -
потребление
Средства, направляемые на потребление                                   
(выплаты в денежной форме, включающие                                                                                                                                                                                                  оплату труда всем работникам предприятий                                                                                                                                                                                                      (фонд оплаты труда) ;                                                                                                                                                                                                                                         суммы предоставленных предприятием трудовых и                                                                                                                                                                                      социальных льгот, включая материальную помощь и т.д).
Средства, направляемые на производственное развитие         159513              100
Платежи, выплачиваемые из чистой прибылиСредства, направляемые на накопление
Дивиденды по акциям именным обыкновенным Общества по результатам 2017 финансового года не выплачивать. 
</t>
    </r>
    <r>
      <rPr>
        <b/>
        <sz val="10"/>
        <rFont val="Times New Roman"/>
        <family val="1"/>
      </rPr>
      <t xml:space="preserve">
</t>
    </r>
  </si>
  <si>
    <t>**число голосов, которыми по указанному вопросу обладали лица, заинтересованные в совершении обществом сделки                                                                                       (Яловенко Елена Витальевна - 99888)</t>
  </si>
  <si>
    <t>122171-99888 = 22283</t>
  </si>
  <si>
    <r>
      <t xml:space="preserve">Бюллетени для голосования опечатаны </t>
    </r>
    <r>
      <rPr>
        <b/>
        <i/>
        <sz val="10"/>
        <rFont val="Times New Roman"/>
        <family val="1"/>
      </rPr>
      <t xml:space="preserve">в Один(пакет), </t>
    </r>
    <r>
      <rPr>
        <b/>
        <sz val="10"/>
        <rFont val="Times New Roman"/>
        <family val="1"/>
      </rPr>
      <t>скреплены печатью регистратора и подписями уполномоченных лиц регистратора</t>
    </r>
  </si>
  <si>
    <t>6. О даче согласия на заключение взаимосвязанной крупной сделки с заинтересованностью – заключение ЗАО имени С.М. Кирова с АО «ЮниКредит Банк» договора поручительства в обеспечение исполнения обязательств ООО «Рассвет» по соглашению о предоставлении кредита № 015/0020L/18 от «27» февраля 2018 года.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</si>
</sst>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%"/>
    <numFmt numFmtId="185" formatCode="0.0000%"/>
  </numFmts>
  <fonts count="48">
    <font>
      <sz val="10"/>
      <name val="Arial Cyr"/>
      <family val="0"/>
    </font>
    <font>
      <b/>
      <sz val="12"/>
      <name val="Times New Roman"/>
      <family val="1"/>
    </font>
    <font>
      <b/>
      <sz val="12"/>
      <color indexed="12"/>
      <name val="Times New Roman"/>
      <family val="1"/>
    </font>
    <font>
      <b/>
      <sz val="10"/>
      <name val="Arial Cyr"/>
      <family val="2"/>
    </font>
    <font>
      <sz val="12"/>
      <name val="Times New Roman"/>
      <family val="1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Times New Roman"/>
      <family val="1"/>
    </font>
    <font>
      <b/>
      <sz val="10"/>
      <color indexed="12"/>
      <name val="Times New Roman"/>
      <family val="1"/>
    </font>
    <font>
      <b/>
      <i/>
      <sz val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7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33" borderId="0" xfId="0" applyFill="1" applyAlignment="1">
      <alignment/>
    </xf>
    <xf numFmtId="0" fontId="5" fillId="33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ont="1" applyAlignment="1">
      <alignment horizontal="left" vertical="top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8" fillId="0" borderId="16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7" fillId="0" borderId="1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/>
    </xf>
    <xf numFmtId="10" fontId="8" fillId="0" borderId="18" xfId="0" applyNumberFormat="1" applyFont="1" applyBorder="1" applyAlignment="1">
      <alignment horizontal="center" vertical="center"/>
    </xf>
    <xf numFmtId="10" fontId="8" fillId="0" borderId="18" xfId="0" applyNumberFormat="1" applyFont="1" applyFill="1" applyBorder="1" applyAlignment="1" applyProtection="1">
      <alignment horizontal="center" vertical="center" wrapText="1"/>
      <protection/>
    </xf>
    <xf numFmtId="0" fontId="8" fillId="0" borderId="18" xfId="0" applyFont="1" applyBorder="1" applyAlignment="1">
      <alignment horizontal="center" vertical="center" wrapText="1"/>
    </xf>
    <xf numFmtId="0" fontId="7" fillId="0" borderId="15" xfId="0" applyFont="1" applyFill="1" applyBorder="1" applyAlignment="1" applyProtection="1">
      <alignment horizontal="center" vertical="center" wrapText="1"/>
      <protection locked="0"/>
    </xf>
    <xf numFmtId="0" fontId="7" fillId="0" borderId="19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18" xfId="0" applyFont="1" applyFill="1" applyBorder="1" applyAlignment="1" applyProtection="1">
      <alignment horizontal="center" vertical="center" wrapText="1"/>
      <protection locked="0"/>
    </xf>
    <xf numFmtId="0" fontId="8" fillId="0" borderId="18" xfId="0" applyFont="1" applyFill="1" applyBorder="1" applyAlignment="1" applyProtection="1">
      <alignment horizontal="center" vertical="center"/>
      <protection locked="0"/>
    </xf>
    <xf numFmtId="0" fontId="8" fillId="0" borderId="18" xfId="0" applyFont="1" applyFill="1" applyBorder="1" applyAlignment="1" applyProtection="1">
      <alignment horizontal="center" vertical="center"/>
      <protection/>
    </xf>
    <xf numFmtId="0" fontId="8" fillId="0" borderId="18" xfId="0" applyFont="1" applyBorder="1" applyAlignment="1">
      <alignment horizontal="center" vertical="center"/>
    </xf>
    <xf numFmtId="10" fontId="8" fillId="0" borderId="18" xfId="0" applyNumberFormat="1" applyFont="1" applyFill="1" applyBorder="1" applyAlignment="1" applyProtection="1">
      <alignment horizontal="center" vertical="center"/>
      <protection/>
    </xf>
    <xf numFmtId="0" fontId="7" fillId="0" borderId="20" xfId="0" applyFont="1" applyFill="1" applyBorder="1" applyAlignment="1" applyProtection="1">
      <alignment horizontal="center" vertical="center" wrapText="1"/>
      <protection locked="0"/>
    </xf>
    <xf numFmtId="0" fontId="8" fillId="0" borderId="21" xfId="0" applyFont="1" applyFill="1" applyBorder="1" applyAlignment="1" applyProtection="1">
      <alignment horizontal="center" vertical="center"/>
      <protection locked="0"/>
    </xf>
    <xf numFmtId="0" fontId="7" fillId="0" borderId="22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top"/>
    </xf>
    <xf numFmtId="0" fontId="8" fillId="0" borderId="19" xfId="0" applyFont="1" applyBorder="1" applyAlignment="1">
      <alignment horizontal="center" vertical="top"/>
    </xf>
    <xf numFmtId="10" fontId="8" fillId="0" borderId="18" xfId="0" applyNumberFormat="1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top"/>
    </xf>
    <xf numFmtId="0" fontId="8" fillId="0" borderId="1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11" xfId="0" applyFont="1" applyBorder="1" applyAlignment="1">
      <alignment horizontal="left" vertical="top"/>
    </xf>
    <xf numFmtId="0" fontId="0" fillId="0" borderId="18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7" fillId="0" borderId="17" xfId="0" applyFont="1" applyFill="1" applyBorder="1" applyAlignment="1" applyProtection="1">
      <alignment horizontal="center" vertical="center" wrapText="1"/>
      <protection locked="0"/>
    </xf>
    <xf numFmtId="0" fontId="8" fillId="0" borderId="17" xfId="0" applyFont="1" applyFill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 applyProtection="1">
      <alignment horizontal="center" vertical="top" wrapText="1"/>
      <protection locked="0"/>
    </xf>
    <xf numFmtId="0" fontId="8" fillId="0" borderId="18" xfId="0" applyFont="1" applyFill="1" applyBorder="1" applyAlignment="1" applyProtection="1">
      <alignment vertical="center"/>
      <protection locked="0"/>
    </xf>
    <xf numFmtId="0" fontId="8" fillId="0" borderId="23" xfId="0" applyFont="1" applyBorder="1" applyAlignment="1">
      <alignment horizontal="center" vertical="center"/>
    </xf>
    <xf numFmtId="0" fontId="7" fillId="0" borderId="19" xfId="0" applyFont="1" applyFill="1" applyBorder="1" applyAlignment="1" applyProtection="1">
      <alignment horizontal="center" vertical="top" wrapText="1"/>
      <protection locked="0"/>
    </xf>
    <xf numFmtId="0" fontId="7" fillId="0" borderId="18" xfId="0" applyFont="1" applyFill="1" applyBorder="1" applyAlignment="1" applyProtection="1">
      <alignment horizontal="center" vertical="top" wrapText="1"/>
      <protection locked="0"/>
    </xf>
    <xf numFmtId="0" fontId="7" fillId="0" borderId="0" xfId="0" applyFont="1" applyFill="1" applyBorder="1" applyAlignment="1" applyProtection="1">
      <alignment horizontal="center" vertical="top" wrapText="1"/>
      <protection locked="0"/>
    </xf>
    <xf numFmtId="0" fontId="8" fillId="0" borderId="18" xfId="0" applyFont="1" applyFill="1" applyBorder="1" applyAlignment="1" applyProtection="1">
      <alignment horizontal="center" vertical="top"/>
      <protection locked="0"/>
    </xf>
    <xf numFmtId="0" fontId="8" fillId="0" borderId="15" xfId="0" applyFont="1" applyFill="1" applyBorder="1" applyAlignment="1" applyProtection="1">
      <alignment horizontal="center" vertical="top"/>
      <protection locked="0"/>
    </xf>
    <xf numFmtId="0" fontId="8" fillId="0" borderId="17" xfId="0" applyFont="1" applyFill="1" applyBorder="1" applyAlignment="1" applyProtection="1">
      <alignment horizontal="center" vertical="top"/>
      <protection locked="0"/>
    </xf>
    <xf numFmtId="0" fontId="8" fillId="0" borderId="18" xfId="0" applyFont="1" applyFill="1" applyBorder="1" applyAlignment="1" applyProtection="1">
      <alignment horizontal="center" vertical="top"/>
      <protection/>
    </xf>
    <xf numFmtId="10" fontId="8" fillId="0" borderId="18" xfId="0" applyNumberFormat="1" applyFont="1" applyFill="1" applyBorder="1" applyAlignment="1" applyProtection="1">
      <alignment horizontal="center" vertical="top"/>
      <protection/>
    </xf>
    <xf numFmtId="10" fontId="8" fillId="0" borderId="17" xfId="0" applyNumberFormat="1" applyFont="1" applyFill="1" applyBorder="1" applyAlignment="1" applyProtection="1">
      <alignment horizontal="center" vertical="center" wrapText="1"/>
      <protection/>
    </xf>
    <xf numFmtId="0" fontId="7" fillId="0" borderId="19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184" fontId="8" fillId="0" borderId="19" xfId="0" applyNumberFormat="1" applyFont="1" applyBorder="1" applyAlignment="1">
      <alignment horizontal="center" vertical="top"/>
    </xf>
    <xf numFmtId="0" fontId="7" fillId="0" borderId="20" xfId="0" applyFont="1" applyFill="1" applyBorder="1" applyAlignment="1" applyProtection="1">
      <alignment horizontal="center" vertical="top" wrapText="1"/>
      <protection locked="0"/>
    </xf>
    <xf numFmtId="0" fontId="8" fillId="0" borderId="21" xfId="0" applyFont="1" applyFill="1" applyBorder="1" applyAlignment="1" applyProtection="1">
      <alignment horizontal="center" vertical="top"/>
      <protection locked="0"/>
    </xf>
    <xf numFmtId="0" fontId="7" fillId="0" borderId="24" xfId="0" applyFont="1" applyBorder="1" applyAlignment="1">
      <alignment horizontal="center" vertical="top"/>
    </xf>
    <xf numFmtId="0" fontId="8" fillId="0" borderId="23" xfId="0" applyFont="1" applyBorder="1" applyAlignment="1">
      <alignment horizontal="center" vertical="top"/>
    </xf>
    <xf numFmtId="10" fontId="8" fillId="0" borderId="25" xfId="0" applyNumberFormat="1" applyFont="1" applyFill="1" applyBorder="1" applyAlignment="1" applyProtection="1">
      <alignment horizontal="center" vertical="top"/>
      <protection/>
    </xf>
    <xf numFmtId="0" fontId="7" fillId="0" borderId="15" xfId="0" applyFont="1" applyFill="1" applyBorder="1" applyAlignment="1" applyProtection="1">
      <alignment horizontal="center" vertical="center" wrapText="1"/>
      <protection locked="0"/>
    </xf>
    <xf numFmtId="0" fontId="7" fillId="0" borderId="17" xfId="0" applyFont="1" applyFill="1" applyBorder="1" applyAlignment="1" applyProtection="1">
      <alignment horizontal="center" vertical="center" wrapText="1"/>
      <protection locked="0"/>
    </xf>
    <xf numFmtId="0" fontId="8" fillId="0" borderId="16" xfId="0" applyFont="1" applyFill="1" applyBorder="1" applyAlignment="1" applyProtection="1">
      <alignment horizontal="center" vertical="center"/>
      <protection locked="0"/>
    </xf>
    <xf numFmtId="0" fontId="8" fillId="0" borderId="17" xfId="0" applyFont="1" applyFill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7" fillId="0" borderId="16" xfId="0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10" fontId="8" fillId="0" borderId="15" xfId="0" applyNumberFormat="1" applyFont="1" applyBorder="1" applyAlignment="1">
      <alignment horizontal="center" vertical="center"/>
    </xf>
    <xf numFmtId="10" fontId="8" fillId="0" borderId="17" xfId="0" applyNumberFormat="1" applyFont="1" applyBorder="1" applyAlignment="1">
      <alignment horizontal="center" vertical="center"/>
    </xf>
    <xf numFmtId="0" fontId="7" fillId="0" borderId="26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5" xfId="0" applyFont="1" applyFill="1" applyBorder="1" applyAlignment="1" applyProtection="1">
      <alignment horizontal="center" vertical="top" wrapText="1"/>
      <protection locked="0"/>
    </xf>
    <xf numFmtId="0" fontId="7" fillId="0" borderId="17" xfId="0" applyFont="1" applyFill="1" applyBorder="1" applyAlignment="1" applyProtection="1">
      <alignment horizontal="center" vertical="top" wrapText="1"/>
      <protection locked="0"/>
    </xf>
    <xf numFmtId="0" fontId="8" fillId="0" borderId="15" xfId="0" applyFont="1" applyFill="1" applyBorder="1" applyAlignment="1" applyProtection="1">
      <alignment horizontal="center" vertical="top"/>
      <protection locked="0"/>
    </xf>
    <xf numFmtId="0" fontId="8" fillId="0" borderId="17" xfId="0" applyFont="1" applyFill="1" applyBorder="1" applyAlignment="1" applyProtection="1">
      <alignment horizontal="center" vertical="top"/>
      <protection locked="0"/>
    </xf>
    <xf numFmtId="0" fontId="7" fillId="0" borderId="15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top"/>
    </xf>
    <xf numFmtId="0" fontId="8" fillId="0" borderId="16" xfId="0" applyFont="1" applyBorder="1" applyAlignment="1">
      <alignment horizontal="center" vertical="top"/>
    </xf>
    <xf numFmtId="0" fontId="8" fillId="0" borderId="17" xfId="0" applyFont="1" applyBorder="1" applyAlignment="1">
      <alignment horizontal="center" vertical="top"/>
    </xf>
    <xf numFmtId="10" fontId="8" fillId="0" borderId="23" xfId="0" applyNumberFormat="1" applyFont="1" applyBorder="1" applyAlignment="1">
      <alignment horizontal="center" vertical="center" wrapText="1"/>
    </xf>
    <xf numFmtId="10" fontId="8" fillId="0" borderId="19" xfId="0" applyNumberFormat="1" applyFont="1" applyBorder="1" applyAlignment="1">
      <alignment horizontal="center" vertical="center" wrapText="1"/>
    </xf>
    <xf numFmtId="0" fontId="8" fillId="0" borderId="15" xfId="0" applyFont="1" applyFill="1" applyBorder="1" applyAlignment="1" applyProtection="1">
      <alignment horizontal="center" vertical="top"/>
      <protection/>
    </xf>
    <xf numFmtId="0" fontId="8" fillId="0" borderId="17" xfId="0" applyFont="1" applyFill="1" applyBorder="1" applyAlignment="1" applyProtection="1">
      <alignment horizontal="center" vertical="top"/>
      <protection/>
    </xf>
    <xf numFmtId="0" fontId="11" fillId="0" borderId="26" xfId="0" applyFont="1" applyFill="1" applyBorder="1" applyAlignment="1" applyProtection="1">
      <alignment horizontal="center" vertical="top" wrapText="1"/>
      <protection locked="0"/>
    </xf>
    <xf numFmtId="0" fontId="0" fillId="0" borderId="22" xfId="0" applyFont="1" applyFill="1" applyBorder="1" applyAlignment="1" applyProtection="1">
      <alignment horizontal="center" vertical="top"/>
      <protection locked="0"/>
    </xf>
    <xf numFmtId="0" fontId="0" fillId="0" borderId="27" xfId="0" applyFont="1" applyFill="1" applyBorder="1" applyAlignment="1" applyProtection="1">
      <alignment horizontal="center" vertical="top"/>
      <protection locked="0"/>
    </xf>
    <xf numFmtId="0" fontId="8" fillId="0" borderId="26" xfId="0" applyFont="1" applyFill="1" applyBorder="1" applyAlignment="1" applyProtection="1">
      <alignment horizontal="center" vertical="center" wrapText="1"/>
      <protection locked="0"/>
    </xf>
    <xf numFmtId="0" fontId="8" fillId="0" borderId="22" xfId="0" applyFont="1" applyFill="1" applyBorder="1" applyAlignment="1" applyProtection="1">
      <alignment horizontal="center" vertical="center" wrapText="1"/>
      <protection locked="0"/>
    </xf>
    <xf numFmtId="0" fontId="8" fillId="0" borderId="27" xfId="0" applyFont="1" applyFill="1" applyBorder="1" applyAlignment="1" applyProtection="1">
      <alignment horizontal="center" vertical="center" wrapText="1"/>
      <protection locked="0"/>
    </xf>
    <xf numFmtId="0" fontId="8" fillId="0" borderId="12" xfId="0" applyFont="1" applyFill="1" applyBorder="1" applyAlignment="1" applyProtection="1">
      <alignment horizontal="center" vertical="center" wrapText="1"/>
      <protection locked="0"/>
    </xf>
    <xf numFmtId="0" fontId="8" fillId="0" borderId="13" xfId="0" applyFont="1" applyFill="1" applyBorder="1" applyAlignment="1" applyProtection="1">
      <alignment horizontal="center" vertical="center" wrapText="1"/>
      <protection locked="0"/>
    </xf>
    <xf numFmtId="0" fontId="8" fillId="0" borderId="14" xfId="0" applyFont="1" applyFill="1" applyBorder="1" applyAlignment="1" applyProtection="1">
      <alignment horizontal="center" vertical="center" wrapText="1"/>
      <protection locked="0"/>
    </xf>
    <xf numFmtId="0" fontId="11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 applyProtection="1">
      <alignment horizontal="center" vertical="center"/>
      <protection locked="0"/>
    </xf>
    <xf numFmtId="0" fontId="8" fillId="0" borderId="15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5" xfId="0" applyFont="1" applyFill="1" applyBorder="1" applyAlignment="1" applyProtection="1">
      <alignment horizontal="center" vertical="center" wrapText="1"/>
      <protection locked="0"/>
    </xf>
    <xf numFmtId="0" fontId="8" fillId="0" borderId="16" xfId="0" applyFont="1" applyFill="1" applyBorder="1" applyAlignment="1" applyProtection="1">
      <alignment horizontal="center" vertical="center" wrapText="1"/>
      <protection locked="0"/>
    </xf>
    <xf numFmtId="0" fontId="8" fillId="0" borderId="17" xfId="0" applyFont="1" applyFill="1" applyBorder="1" applyAlignment="1" applyProtection="1">
      <alignment horizontal="center" vertical="center" wrapText="1"/>
      <protection locked="0"/>
    </xf>
    <xf numFmtId="0" fontId="7" fillId="0" borderId="28" xfId="0" applyFont="1" applyFill="1" applyBorder="1" applyAlignment="1" applyProtection="1">
      <alignment horizontal="center" vertical="top" wrapText="1"/>
      <protection locked="0"/>
    </xf>
    <xf numFmtId="0" fontId="7" fillId="0" borderId="29" xfId="0" applyFont="1" applyFill="1" applyBorder="1" applyAlignment="1" applyProtection="1">
      <alignment horizontal="center" vertical="top" wrapText="1"/>
      <protection locked="0"/>
    </xf>
    <xf numFmtId="0" fontId="7" fillId="0" borderId="22" xfId="0" applyFont="1" applyFill="1" applyBorder="1" applyAlignment="1" applyProtection="1">
      <alignment horizontal="center" vertical="top" wrapText="1"/>
      <protection locked="0"/>
    </xf>
    <xf numFmtId="0" fontId="7" fillId="0" borderId="30" xfId="0" applyFont="1" applyFill="1" applyBorder="1" applyAlignment="1" applyProtection="1">
      <alignment horizontal="center" vertical="top" wrapText="1"/>
      <protection locked="0"/>
    </xf>
    <xf numFmtId="0" fontId="7" fillId="0" borderId="16" xfId="0" applyFont="1" applyBorder="1" applyAlignment="1">
      <alignment horizontal="center" vertical="center"/>
    </xf>
    <xf numFmtId="0" fontId="8" fillId="0" borderId="15" xfId="0" applyFont="1" applyFill="1" applyBorder="1" applyAlignment="1" applyProtection="1">
      <alignment horizontal="center" vertical="center"/>
      <protection/>
    </xf>
    <xf numFmtId="0" fontId="8" fillId="0" borderId="31" xfId="0" applyFont="1" applyFill="1" applyBorder="1" applyAlignment="1" applyProtection="1">
      <alignment horizontal="center" vertical="center"/>
      <protection/>
    </xf>
    <xf numFmtId="0" fontId="8" fillId="0" borderId="32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16" xfId="0" applyFont="1" applyFill="1" applyBorder="1" applyAlignment="1" applyProtection="1">
      <alignment horizontal="center" vertical="center" wrapText="1"/>
      <protection locked="0"/>
    </xf>
    <xf numFmtId="0" fontId="8" fillId="0" borderId="15" xfId="0" applyFont="1" applyFill="1" applyBorder="1" applyAlignment="1" applyProtection="1">
      <alignment horizontal="center" vertical="center"/>
      <protection locked="0"/>
    </xf>
    <xf numFmtId="0" fontId="7" fillId="0" borderId="33" xfId="0" applyFont="1" applyFill="1" applyBorder="1" applyAlignment="1" applyProtection="1">
      <alignment horizontal="center" vertical="top" wrapText="1"/>
      <protection locked="0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7" fillId="0" borderId="31" xfId="0" applyFont="1" applyFill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>
      <alignment horizontal="center" vertical="center"/>
    </xf>
    <xf numFmtId="0" fontId="7" fillId="0" borderId="12" xfId="0" applyFont="1" applyFill="1" applyBorder="1" applyAlignment="1" applyProtection="1">
      <alignment horizontal="center" vertical="center" wrapText="1"/>
      <protection locked="0"/>
    </xf>
    <xf numFmtId="0" fontId="7" fillId="0" borderId="13" xfId="0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Fill="1" applyBorder="1" applyAlignment="1" applyProtection="1">
      <alignment horizontal="center" vertical="center" wrapText="1"/>
      <protection locked="0"/>
    </xf>
    <xf numFmtId="0" fontId="8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/>
    </xf>
    <xf numFmtId="0" fontId="0" fillId="0" borderId="17" xfId="0" applyFont="1" applyBorder="1" applyAlignment="1">
      <alignment horizontal="left" vertical="top"/>
    </xf>
    <xf numFmtId="184" fontId="8" fillId="0" borderId="18" xfId="0" applyNumberFormat="1" applyFont="1" applyFill="1" applyBorder="1" applyAlignment="1" applyProtection="1">
      <alignment horizontal="center" vertical="center"/>
      <protection/>
    </xf>
    <xf numFmtId="10" fontId="8" fillId="0" borderId="15" xfId="0" applyNumberFormat="1" applyFont="1" applyFill="1" applyBorder="1" applyAlignment="1" applyProtection="1">
      <alignment horizontal="center" vertical="center"/>
      <protection/>
    </xf>
    <xf numFmtId="10" fontId="8" fillId="0" borderId="17" xfId="0" applyNumberFormat="1" applyFont="1" applyFill="1" applyBorder="1" applyAlignment="1" applyProtection="1">
      <alignment horizontal="center" vertical="center"/>
      <protection/>
    </xf>
    <xf numFmtId="0" fontId="7" fillId="0" borderId="26" xfId="0" applyFont="1" applyFill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top"/>
    </xf>
    <xf numFmtId="0" fontId="7" fillId="0" borderId="15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8" fillId="0" borderId="15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 wrapText="1"/>
    </xf>
    <xf numFmtId="0" fontId="0" fillId="0" borderId="17" xfId="0" applyFont="1" applyBorder="1" applyAlignment="1">
      <alignment horizontal="center" vertical="center" wrapText="1"/>
    </xf>
    <xf numFmtId="0" fontId="8" fillId="0" borderId="17" xfId="0" applyFont="1" applyFill="1" applyBorder="1" applyAlignment="1" applyProtection="1">
      <alignment horizontal="center" vertical="center"/>
      <protection/>
    </xf>
    <xf numFmtId="0" fontId="8" fillId="0" borderId="15" xfId="0" applyFont="1" applyBorder="1" applyAlignment="1">
      <alignment horizontal="center" vertical="top"/>
    </xf>
    <xf numFmtId="0" fontId="8" fillId="0" borderId="16" xfId="0" applyFont="1" applyBorder="1" applyAlignment="1">
      <alignment horizontal="center" vertical="top"/>
    </xf>
    <xf numFmtId="0" fontId="8" fillId="0" borderId="17" xfId="0" applyFont="1" applyBorder="1" applyAlignment="1">
      <alignment horizontal="center" vertical="top"/>
    </xf>
    <xf numFmtId="0" fontId="7" fillId="0" borderId="15" xfId="0" applyFont="1" applyBorder="1" applyAlignment="1">
      <alignment horizontal="center" vertical="top"/>
    </xf>
    <xf numFmtId="0" fontId="7" fillId="0" borderId="16" xfId="0" applyFont="1" applyBorder="1" applyAlignment="1">
      <alignment horizontal="center" vertical="top"/>
    </xf>
    <xf numFmtId="0" fontId="7" fillId="0" borderId="17" xfId="0" applyFont="1" applyBorder="1" applyAlignment="1">
      <alignment horizontal="center" vertical="top"/>
    </xf>
    <xf numFmtId="0" fontId="7" fillId="0" borderId="15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left" vertical="top" wrapText="1"/>
    </xf>
    <xf numFmtId="0" fontId="7" fillId="0" borderId="22" xfId="0" applyFont="1" applyBorder="1" applyAlignment="1">
      <alignment horizontal="left" vertical="top" wrapText="1"/>
    </xf>
    <xf numFmtId="0" fontId="11" fillId="0" borderId="15" xfId="0" applyFont="1" applyFill="1" applyBorder="1" applyAlignment="1" applyProtection="1">
      <alignment horizontal="center" vertical="center" wrapText="1"/>
      <protection locked="0"/>
    </xf>
    <xf numFmtId="0" fontId="7" fillId="0" borderId="32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top"/>
    </xf>
    <xf numFmtId="0" fontId="8" fillId="0" borderId="23" xfId="0" applyFont="1" applyBorder="1" applyAlignment="1">
      <alignment horizontal="center" vertical="top"/>
    </xf>
    <xf numFmtId="0" fontId="7" fillId="0" borderId="32" xfId="0" applyFont="1" applyBorder="1" applyAlignment="1">
      <alignment horizontal="center" vertical="top"/>
    </xf>
    <xf numFmtId="10" fontId="8" fillId="0" borderId="23" xfId="0" applyNumberFormat="1" applyFont="1" applyFill="1" applyBorder="1" applyAlignment="1" applyProtection="1">
      <alignment horizontal="center" vertical="top"/>
      <protection/>
    </xf>
    <xf numFmtId="0" fontId="8" fillId="0" borderId="26" xfId="0" applyFont="1" applyBorder="1" applyAlignment="1">
      <alignment horizontal="center" vertical="top"/>
    </xf>
    <xf numFmtId="0" fontId="8" fillId="0" borderId="22" xfId="0" applyFont="1" applyBorder="1" applyAlignment="1">
      <alignment horizontal="center" vertical="top"/>
    </xf>
    <xf numFmtId="0" fontId="8" fillId="0" borderId="27" xfId="0" applyFont="1" applyBorder="1" applyAlignment="1">
      <alignment horizontal="center" vertical="top"/>
    </xf>
    <xf numFmtId="10" fontId="8" fillId="0" borderId="26" xfId="0" applyNumberFormat="1" applyFont="1" applyFill="1" applyBorder="1" applyAlignment="1" applyProtection="1">
      <alignment horizontal="center" vertical="top"/>
      <protection/>
    </xf>
    <xf numFmtId="10" fontId="8" fillId="0" borderId="27" xfId="0" applyNumberFormat="1" applyFont="1" applyFill="1" applyBorder="1" applyAlignment="1" applyProtection="1">
      <alignment horizontal="center" vertical="top"/>
      <protection/>
    </xf>
    <xf numFmtId="0" fontId="8" fillId="0" borderId="1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8" fillId="0" borderId="32" xfId="0" applyFont="1" applyBorder="1" applyAlignment="1">
      <alignment horizontal="center" vertical="top"/>
    </xf>
    <xf numFmtId="0" fontId="8" fillId="0" borderId="31" xfId="0" applyFont="1" applyBorder="1" applyAlignment="1">
      <alignment horizontal="center" vertical="top"/>
    </xf>
    <xf numFmtId="0" fontId="7" fillId="0" borderId="32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top"/>
    </xf>
    <xf numFmtId="0" fontId="8" fillId="0" borderId="1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  <xf numFmtId="0" fontId="8" fillId="34" borderId="15" xfId="0" applyFont="1" applyFill="1" applyBorder="1" applyAlignment="1">
      <alignment horizontal="center"/>
    </xf>
    <xf numFmtId="0" fontId="8" fillId="34" borderId="16" xfId="0" applyFont="1" applyFill="1" applyBorder="1" applyAlignment="1">
      <alignment horizontal="center"/>
    </xf>
    <xf numFmtId="0" fontId="8" fillId="34" borderId="17" xfId="0" applyFont="1" applyFill="1" applyBorder="1" applyAlignment="1">
      <alignment horizontal="center"/>
    </xf>
    <xf numFmtId="0" fontId="7" fillId="0" borderId="15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0" fontId="8" fillId="0" borderId="0" xfId="0" applyFont="1" applyAlignment="1">
      <alignment horizontal="left" vertical="top" wrapText="1"/>
    </xf>
    <xf numFmtId="0" fontId="7" fillId="0" borderId="32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left" vertical="top" wrapText="1"/>
    </xf>
    <xf numFmtId="0" fontId="7" fillId="0" borderId="31" xfId="0" applyFont="1" applyBorder="1" applyAlignment="1">
      <alignment horizontal="left" vertical="top" wrapText="1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/>
    </xf>
    <xf numFmtId="170" fontId="8" fillId="0" borderId="0" xfId="43" applyFont="1" applyAlignment="1">
      <alignment horizontal="left" vertical="top"/>
    </xf>
    <xf numFmtId="0" fontId="7" fillId="0" borderId="15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26" xfId="0" applyFont="1" applyFill="1" applyBorder="1" applyAlignment="1" applyProtection="1">
      <alignment horizontal="center" vertical="center" wrapText="1"/>
      <protection locked="0"/>
    </xf>
    <xf numFmtId="0" fontId="0" fillId="0" borderId="22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7" fillId="0" borderId="32" xfId="0" applyFont="1" applyFill="1" applyBorder="1" applyAlignment="1" applyProtection="1">
      <alignment horizontal="center" vertical="top" wrapText="1"/>
      <protection locked="0"/>
    </xf>
    <xf numFmtId="0" fontId="7" fillId="0" borderId="16" xfId="0" applyFont="1" applyFill="1" applyBorder="1" applyAlignment="1" applyProtection="1">
      <alignment horizontal="center" vertical="top" wrapText="1"/>
      <protection locked="0"/>
    </xf>
    <xf numFmtId="0" fontId="7" fillId="0" borderId="31" xfId="0" applyFont="1" applyFill="1" applyBorder="1" applyAlignment="1" applyProtection="1">
      <alignment horizontal="center" vertical="top" wrapText="1"/>
      <protection locked="0"/>
    </xf>
    <xf numFmtId="0" fontId="7" fillId="0" borderId="26" xfId="0" applyFont="1" applyFill="1" applyBorder="1" applyAlignment="1" applyProtection="1">
      <alignment horizontal="center" vertical="top" wrapText="1"/>
      <protection locked="0"/>
    </xf>
    <xf numFmtId="0" fontId="0" fillId="0" borderId="22" xfId="0" applyFont="1" applyBorder="1" applyAlignment="1">
      <alignment horizontal="center" vertical="top" wrapText="1"/>
    </xf>
    <xf numFmtId="0" fontId="0" fillId="0" borderId="27" xfId="0" applyFont="1" applyBorder="1" applyAlignment="1">
      <alignment horizontal="center" vertical="top" wrapText="1"/>
    </xf>
    <xf numFmtId="0" fontId="8" fillId="0" borderId="31" xfId="0" applyFont="1" applyFill="1" applyBorder="1" applyAlignment="1" applyProtection="1">
      <alignment horizontal="center" vertical="top"/>
      <protection/>
    </xf>
    <xf numFmtId="0" fontId="7" fillId="0" borderId="37" xfId="0" applyFont="1" applyFill="1" applyBorder="1" applyAlignment="1" applyProtection="1">
      <alignment horizontal="center" vertical="center" wrapText="1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170" fontId="8" fillId="0" borderId="15" xfId="43" applyFont="1" applyBorder="1" applyAlignment="1">
      <alignment horizontal="center" vertical="top"/>
    </xf>
    <xf numFmtId="170" fontId="8" fillId="0" borderId="16" xfId="43" applyFont="1" applyBorder="1" applyAlignment="1">
      <alignment horizontal="center" vertical="top"/>
    </xf>
    <xf numFmtId="170" fontId="8" fillId="0" borderId="17" xfId="43" applyFont="1" applyBorder="1" applyAlignment="1">
      <alignment horizontal="center" vertical="top"/>
    </xf>
    <xf numFmtId="0" fontId="7" fillId="0" borderId="15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22" xfId="0" applyFont="1" applyFill="1" applyBorder="1" applyAlignment="1" applyProtection="1">
      <alignment horizontal="center" vertical="center" wrapText="1"/>
      <protection locked="0"/>
    </xf>
    <xf numFmtId="0" fontId="7" fillId="0" borderId="27" xfId="0" applyFont="1" applyFill="1" applyBorder="1" applyAlignment="1" applyProtection="1">
      <alignment horizontal="center" vertical="center" wrapText="1"/>
      <protection locked="0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8" fillId="0" borderId="26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7" fillId="0" borderId="16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left" vertical="center" wrapText="1"/>
    </xf>
    <xf numFmtId="0" fontId="8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top"/>
    </xf>
    <xf numFmtId="184" fontId="8" fillId="0" borderId="18" xfId="0" applyNumberFormat="1" applyFont="1" applyFill="1" applyBorder="1" applyAlignment="1" applyProtection="1">
      <alignment horizontal="center" vertical="top"/>
      <protection/>
    </xf>
    <xf numFmtId="10" fontId="8" fillId="0" borderId="15" xfId="0" applyNumberFormat="1" applyFont="1" applyFill="1" applyBorder="1" applyAlignment="1" applyProtection="1">
      <alignment horizontal="center" vertical="top"/>
      <protection/>
    </xf>
    <xf numFmtId="10" fontId="8" fillId="0" borderId="17" xfId="0" applyNumberFormat="1" applyFont="1" applyFill="1" applyBorder="1" applyAlignment="1" applyProtection="1">
      <alignment horizontal="center" vertical="top"/>
      <protection/>
    </xf>
    <xf numFmtId="10" fontId="8" fillId="0" borderId="26" xfId="0" applyNumberFormat="1" applyFont="1" applyBorder="1" applyAlignment="1">
      <alignment horizontal="center" vertical="center" wrapText="1"/>
    </xf>
    <xf numFmtId="10" fontId="8" fillId="0" borderId="27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center" vertical="center" wrapText="1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10" fontId="8" fillId="0" borderId="18" xfId="0" applyNumberFormat="1" applyFont="1" applyBorder="1" applyAlignment="1">
      <alignment horizontal="center" vertical="center"/>
    </xf>
    <xf numFmtId="0" fontId="8" fillId="0" borderId="26" xfId="0" applyFont="1" applyBorder="1" applyAlignment="1">
      <alignment horizontal="left" vertical="top" wrapText="1"/>
    </xf>
    <xf numFmtId="0" fontId="0" fillId="0" borderId="22" xfId="0" applyFont="1" applyBorder="1" applyAlignment="1">
      <alignment horizontal="left" vertical="top"/>
    </xf>
    <xf numFmtId="0" fontId="0" fillId="0" borderId="27" xfId="0" applyFont="1" applyBorder="1" applyAlignment="1">
      <alignment horizontal="left" vertical="top"/>
    </xf>
    <xf numFmtId="0" fontId="8" fillId="0" borderId="15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8" fillId="0" borderId="31" xfId="0" applyFont="1" applyBorder="1" applyAlignment="1">
      <alignment horizontal="center" vertical="center"/>
    </xf>
    <xf numFmtId="0" fontId="7" fillId="0" borderId="28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7" fillId="0" borderId="45" xfId="0" applyFont="1" applyBorder="1" applyAlignment="1">
      <alignment horizontal="left" vertical="center" wrapText="1"/>
    </xf>
    <xf numFmtId="0" fontId="8" fillId="0" borderId="46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11" fillId="0" borderId="32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11" fillId="0" borderId="17" xfId="0" applyFont="1" applyBorder="1" applyAlignment="1">
      <alignment horizontal="left" vertical="center" wrapText="1"/>
    </xf>
    <xf numFmtId="0" fontId="0" fillId="0" borderId="47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8" fillId="0" borderId="49" xfId="0" applyFont="1" applyBorder="1" applyAlignment="1">
      <alignment horizontal="center" vertical="top"/>
    </xf>
    <xf numFmtId="0" fontId="8" fillId="0" borderId="13" xfId="0" applyFont="1" applyBorder="1" applyAlignment="1">
      <alignment horizontal="center" vertical="top"/>
    </xf>
    <xf numFmtId="0" fontId="8" fillId="0" borderId="37" xfId="0" applyFont="1" applyBorder="1" applyAlignment="1">
      <alignment horizontal="center" vertical="top"/>
    </xf>
    <xf numFmtId="0" fontId="11" fillId="0" borderId="15" xfId="0" applyFont="1" applyFill="1" applyBorder="1" applyAlignment="1" applyProtection="1">
      <alignment horizontal="center" vertical="top" wrapText="1"/>
      <protection locked="0"/>
    </xf>
    <xf numFmtId="0" fontId="8" fillId="0" borderId="16" xfId="0" applyFont="1" applyFill="1" applyBorder="1" applyAlignment="1" applyProtection="1">
      <alignment horizontal="center" vertical="top" wrapText="1"/>
      <protection locked="0"/>
    </xf>
    <xf numFmtId="0" fontId="8" fillId="0" borderId="17" xfId="0" applyFont="1" applyFill="1" applyBorder="1" applyAlignment="1" applyProtection="1">
      <alignment horizontal="center" vertical="top" wrapText="1"/>
      <protection locked="0"/>
    </xf>
    <xf numFmtId="0" fontId="8" fillId="0" borderId="23" xfId="0" applyFont="1" applyBorder="1" applyAlignment="1">
      <alignment horizontal="center" vertical="center"/>
    </xf>
    <xf numFmtId="10" fontId="8" fillId="0" borderId="23" xfId="0" applyNumberFormat="1" applyFont="1" applyBorder="1" applyAlignment="1">
      <alignment horizontal="center" vertical="center"/>
    </xf>
    <xf numFmtId="10" fontId="8" fillId="0" borderId="26" xfId="0" applyNumberFormat="1" applyFont="1" applyBorder="1" applyAlignment="1">
      <alignment horizontal="center" vertical="center"/>
    </xf>
    <xf numFmtId="10" fontId="8" fillId="0" borderId="27" xfId="0" applyNumberFormat="1" applyFont="1" applyBorder="1" applyAlignment="1">
      <alignment horizontal="center" vertical="center"/>
    </xf>
    <xf numFmtId="10" fontId="8" fillId="0" borderId="18" xfId="0" applyNumberFormat="1" applyFont="1" applyFill="1" applyBorder="1" applyAlignment="1" applyProtection="1">
      <alignment horizontal="center" vertical="top"/>
      <protection/>
    </xf>
    <xf numFmtId="0" fontId="8" fillId="0" borderId="12" xfId="0" applyFont="1" applyBorder="1" applyAlignment="1">
      <alignment horizontal="center" vertical="top"/>
    </xf>
    <xf numFmtId="0" fontId="8" fillId="0" borderId="14" xfId="0" applyFont="1" applyBorder="1" applyAlignment="1">
      <alignment horizontal="center" vertical="top"/>
    </xf>
    <xf numFmtId="0" fontId="7" fillId="0" borderId="27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6"/>
  <sheetViews>
    <sheetView tabSelected="1" view="pageBreakPreview" zoomScaleSheetLayoutView="100" zoomScalePageLayoutView="0" workbookViewId="0" topLeftCell="A175">
      <selection activeCell="I66" sqref="I66:J66"/>
    </sheetView>
  </sheetViews>
  <sheetFormatPr defaultColWidth="9.00390625" defaultRowHeight="12.75"/>
  <cols>
    <col min="2" max="2" width="5.00390625" style="0" customWidth="1"/>
    <col min="3" max="3" width="6.875" style="0" customWidth="1"/>
    <col min="4" max="4" width="7.25390625" style="0" customWidth="1"/>
    <col min="5" max="5" width="12.25390625" style="0" customWidth="1"/>
    <col min="6" max="6" width="8.75390625" style="0" customWidth="1"/>
    <col min="7" max="7" width="7.375" style="0" hidden="1" customWidth="1"/>
    <col min="8" max="8" width="14.125" style="0" customWidth="1"/>
    <col min="9" max="9" width="8.375" style="0" customWidth="1"/>
    <col min="10" max="10" width="10.375" style="0" customWidth="1"/>
    <col min="11" max="11" width="7.75390625" style="0" customWidth="1"/>
    <col min="12" max="12" width="7.375" style="0" customWidth="1"/>
    <col min="13" max="13" width="7.00390625" style="0" customWidth="1"/>
    <col min="14" max="14" width="2.25390625" style="0" customWidth="1"/>
    <col min="16" max="16" width="2.75390625" style="0" customWidth="1"/>
    <col min="17" max="17" width="1.75390625" style="0" customWidth="1"/>
    <col min="18" max="18" width="1.12109375" style="0" hidden="1" customWidth="1"/>
    <col min="19" max="19" width="8.875" style="0" hidden="1" customWidth="1"/>
    <col min="21" max="21" width="5.00390625" style="0" customWidth="1"/>
    <col min="22" max="22" width="8.875" style="0" hidden="1" customWidth="1"/>
  </cols>
  <sheetData>
    <row r="1" ht="15.75">
      <c r="F1" s="1" t="s">
        <v>61</v>
      </c>
    </row>
    <row r="2" ht="15.75">
      <c r="F2" s="1" t="s">
        <v>33</v>
      </c>
    </row>
    <row r="3" ht="15.75">
      <c r="F3" s="1" t="s">
        <v>48</v>
      </c>
    </row>
    <row r="4" spans="1:12" s="7" customFormat="1" ht="16.5" customHeight="1">
      <c r="A4" s="253" t="s">
        <v>91</v>
      </c>
      <c r="B4" s="253"/>
      <c r="C4" s="253"/>
      <c r="D4" s="253"/>
      <c r="E4" s="253"/>
      <c r="F4" s="253"/>
      <c r="G4" s="253"/>
      <c r="H4" s="253"/>
      <c r="I4" s="253"/>
      <c r="J4" s="253"/>
      <c r="K4" s="253"/>
      <c r="L4" s="253"/>
    </row>
    <row r="5" spans="1:12" s="7" customFormat="1" ht="16.5" customHeight="1">
      <c r="A5" s="253" t="s">
        <v>103</v>
      </c>
      <c r="B5" s="253"/>
      <c r="C5" s="253"/>
      <c r="D5" s="253"/>
      <c r="E5" s="253"/>
      <c r="F5" s="253"/>
      <c r="G5" s="253"/>
      <c r="H5" s="253"/>
      <c r="I5" s="253"/>
      <c r="J5" s="253"/>
      <c r="K5" s="253"/>
      <c r="L5" s="253"/>
    </row>
    <row r="6" spans="1:12" s="7" customFormat="1" ht="16.5" customHeight="1">
      <c r="A6" s="253" t="s">
        <v>92</v>
      </c>
      <c r="B6" s="253"/>
      <c r="C6" s="253"/>
      <c r="D6" s="253"/>
      <c r="E6" s="253"/>
      <c r="F6" s="253"/>
      <c r="G6" s="253"/>
      <c r="H6" s="253"/>
      <c r="I6" s="253"/>
      <c r="J6" s="253"/>
      <c r="K6" s="253"/>
      <c r="L6" s="253"/>
    </row>
    <row r="7" spans="1:12" s="7" customFormat="1" ht="15.75" customHeight="1">
      <c r="A7" s="253" t="s">
        <v>93</v>
      </c>
      <c r="B7" s="253"/>
      <c r="C7" s="253"/>
      <c r="D7" s="253"/>
      <c r="E7" s="253"/>
      <c r="F7" s="253"/>
      <c r="G7" s="253"/>
      <c r="H7" s="253"/>
      <c r="I7" s="253"/>
      <c r="J7" s="253"/>
      <c r="K7" s="253"/>
      <c r="L7" s="253"/>
    </row>
    <row r="8" spans="1:12" s="7" customFormat="1" ht="15.75" customHeight="1">
      <c r="A8" s="253" t="s">
        <v>104</v>
      </c>
      <c r="B8" s="253"/>
      <c r="C8" s="253"/>
      <c r="D8" s="253"/>
      <c r="E8" s="253"/>
      <c r="F8" s="253"/>
      <c r="G8" s="253"/>
      <c r="H8" s="253"/>
      <c r="I8" s="253"/>
      <c r="J8" s="253"/>
      <c r="K8" s="253"/>
      <c r="L8" s="253"/>
    </row>
    <row r="9" spans="1:12" s="7" customFormat="1" ht="27.75" customHeight="1">
      <c r="A9" s="253" t="s">
        <v>94</v>
      </c>
      <c r="B9" s="253"/>
      <c r="C9" s="253"/>
      <c r="D9" s="253"/>
      <c r="E9" s="253"/>
      <c r="F9" s="253"/>
      <c r="G9" s="253"/>
      <c r="H9" s="253"/>
      <c r="I9" s="253"/>
      <c r="J9" s="253"/>
      <c r="K9" s="253"/>
      <c r="L9" s="253"/>
    </row>
    <row r="10" spans="1:12" s="7" customFormat="1" ht="15.75" customHeight="1">
      <c r="A10" s="247" t="s">
        <v>105</v>
      </c>
      <c r="B10" s="247"/>
      <c r="C10" s="247"/>
      <c r="D10" s="247"/>
      <c r="E10" s="247"/>
      <c r="F10" s="247"/>
      <c r="G10" s="247"/>
      <c r="H10" s="247"/>
      <c r="I10" s="247"/>
      <c r="J10" s="247"/>
      <c r="K10" s="247"/>
      <c r="L10" s="247"/>
    </row>
    <row r="11" spans="1:12" s="7" customFormat="1" ht="15.75" customHeight="1">
      <c r="A11" s="254" t="s">
        <v>106</v>
      </c>
      <c r="B11" s="254"/>
      <c r="C11" s="254"/>
      <c r="D11" s="254"/>
      <c r="E11" s="254"/>
      <c r="F11" s="254"/>
      <c r="G11" s="254"/>
      <c r="H11" s="254"/>
      <c r="I11" s="254"/>
      <c r="J11" s="254"/>
      <c r="K11" s="254"/>
      <c r="L11" s="254"/>
    </row>
    <row r="12" spans="1:12" s="7" customFormat="1" ht="15.75" customHeight="1">
      <c r="A12" s="254" t="s">
        <v>2</v>
      </c>
      <c r="B12" s="254"/>
      <c r="C12" s="254"/>
      <c r="D12" s="254"/>
      <c r="E12" s="254"/>
      <c r="F12" s="254"/>
      <c r="G12" s="254"/>
      <c r="H12" s="254"/>
      <c r="I12" s="254"/>
      <c r="J12" s="254"/>
      <c r="K12" s="254"/>
      <c r="L12" s="254"/>
    </row>
    <row r="13" spans="1:12" s="7" customFormat="1" ht="15.75" customHeight="1">
      <c r="A13" s="255" t="s">
        <v>107</v>
      </c>
      <c r="B13" s="255"/>
      <c r="C13" s="255"/>
      <c r="D13" s="255"/>
      <c r="E13" s="255"/>
      <c r="F13" s="255"/>
      <c r="G13" s="20"/>
      <c r="H13" s="20"/>
      <c r="I13" s="20"/>
      <c r="J13" s="20"/>
      <c r="K13" s="20"/>
      <c r="L13" s="20"/>
    </row>
    <row r="14" spans="1:12" s="7" customFormat="1" ht="16.5" customHeight="1">
      <c r="A14" s="254" t="s">
        <v>4</v>
      </c>
      <c r="B14" s="254"/>
      <c r="C14" s="254"/>
      <c r="D14" s="254"/>
      <c r="E14" s="254"/>
      <c r="F14" s="254"/>
      <c r="G14" s="20"/>
      <c r="H14" s="20"/>
      <c r="I14" s="20"/>
      <c r="J14" s="20"/>
      <c r="K14" s="20"/>
      <c r="L14" s="20"/>
    </row>
    <row r="15" spans="1:12" s="7" customFormat="1" ht="16.5" customHeight="1">
      <c r="A15" s="254" t="s">
        <v>3</v>
      </c>
      <c r="B15" s="254"/>
      <c r="C15" s="254"/>
      <c r="D15" s="254"/>
      <c r="E15" s="254"/>
      <c r="F15" s="254"/>
      <c r="G15" s="254"/>
      <c r="H15" s="254"/>
      <c r="I15" s="254"/>
      <c r="J15" s="254"/>
      <c r="K15" s="254"/>
      <c r="L15" s="254"/>
    </row>
    <row r="16" spans="1:12" ht="18" customHeight="1">
      <c r="A16" s="168" t="s">
        <v>46</v>
      </c>
      <c r="B16" s="168"/>
      <c r="C16" s="168"/>
      <c r="D16" s="168"/>
      <c r="E16" s="168"/>
      <c r="F16" s="168"/>
      <c r="G16" s="168"/>
      <c r="H16" s="168"/>
      <c r="I16" s="168"/>
      <c r="J16" s="168"/>
      <c r="K16" s="168"/>
      <c r="L16" s="168"/>
    </row>
    <row r="17" spans="1:13" ht="15" customHeight="1">
      <c r="A17" s="172" t="s">
        <v>108</v>
      </c>
      <c r="B17" s="172"/>
      <c r="C17" s="172"/>
      <c r="D17" s="172"/>
      <c r="E17" s="172"/>
      <c r="F17" s="172"/>
      <c r="G17" s="172"/>
      <c r="H17" s="172"/>
      <c r="I17" s="172"/>
      <c r="J17" s="172"/>
      <c r="K17" s="172"/>
      <c r="L17" s="172"/>
      <c r="M17" s="10"/>
    </row>
    <row r="18" spans="1:12" ht="30" customHeight="1">
      <c r="A18" s="172" t="s">
        <v>109</v>
      </c>
      <c r="B18" s="172"/>
      <c r="C18" s="172"/>
      <c r="D18" s="172"/>
      <c r="E18" s="172"/>
      <c r="F18" s="172"/>
      <c r="G18" s="172"/>
      <c r="H18" s="172"/>
      <c r="I18" s="172"/>
      <c r="J18" s="172"/>
      <c r="K18" s="172"/>
      <c r="L18" s="172"/>
    </row>
    <row r="19" spans="1:12" ht="18" customHeight="1">
      <c r="A19" s="172" t="s">
        <v>110</v>
      </c>
      <c r="B19" s="172"/>
      <c r="C19" s="172"/>
      <c r="D19" s="172"/>
      <c r="E19" s="172"/>
      <c r="F19" s="172"/>
      <c r="G19" s="172"/>
      <c r="H19" s="172"/>
      <c r="I19" s="172"/>
      <c r="J19" s="172"/>
      <c r="K19" s="172"/>
      <c r="L19" s="172"/>
    </row>
    <row r="20" spans="1:12" ht="18" customHeight="1">
      <c r="A20" s="172" t="s">
        <v>111</v>
      </c>
      <c r="B20" s="172"/>
      <c r="C20" s="172"/>
      <c r="D20" s="172"/>
      <c r="E20" s="172"/>
      <c r="F20" s="172"/>
      <c r="G20" s="172"/>
      <c r="H20" s="172"/>
      <c r="I20" s="172"/>
      <c r="J20" s="172"/>
      <c r="K20" s="172"/>
      <c r="L20" s="172"/>
    </row>
    <row r="21" spans="1:12" ht="19.5" customHeight="1">
      <c r="A21" s="172" t="s">
        <v>112</v>
      </c>
      <c r="B21" s="172"/>
      <c r="C21" s="172"/>
      <c r="D21" s="172"/>
      <c r="E21" s="172"/>
      <c r="F21" s="172"/>
      <c r="G21" s="172"/>
      <c r="H21" s="172"/>
      <c r="I21" s="172"/>
      <c r="J21" s="172"/>
      <c r="K21" s="172"/>
      <c r="L21" s="172"/>
    </row>
    <row r="22" spans="1:12" ht="45" customHeight="1">
      <c r="A22" s="172" t="s">
        <v>121</v>
      </c>
      <c r="B22" s="172"/>
      <c r="C22" s="172"/>
      <c r="D22" s="172"/>
      <c r="E22" s="172"/>
      <c r="F22" s="172"/>
      <c r="G22" s="172"/>
      <c r="H22" s="172"/>
      <c r="I22" s="172"/>
      <c r="J22" s="172"/>
      <c r="K22" s="172"/>
      <c r="L22" s="172"/>
    </row>
    <row r="23" spans="1:12" ht="42.75" customHeight="1">
      <c r="A23" s="172" t="s">
        <v>113</v>
      </c>
      <c r="B23" s="172"/>
      <c r="C23" s="172"/>
      <c r="D23" s="172"/>
      <c r="E23" s="172"/>
      <c r="F23" s="172"/>
      <c r="G23" s="172"/>
      <c r="H23" s="172"/>
      <c r="I23" s="172"/>
      <c r="J23" s="172"/>
      <c r="K23" s="172"/>
      <c r="L23" s="172"/>
    </row>
    <row r="24" spans="1:12" ht="30.75" customHeight="1">
      <c r="A24" s="178" t="s">
        <v>57</v>
      </c>
      <c r="B24" s="178"/>
      <c r="C24" s="178"/>
      <c r="D24" s="178"/>
      <c r="E24" s="178"/>
      <c r="F24" s="178"/>
      <c r="G24" s="178"/>
      <c r="H24" s="178"/>
      <c r="I24" s="178"/>
      <c r="J24" s="178"/>
      <c r="K24" s="178"/>
      <c r="L24" s="178"/>
    </row>
    <row r="25" spans="1:12" ht="37.5" customHeight="1">
      <c r="A25" s="183" t="s">
        <v>58</v>
      </c>
      <c r="B25" s="184"/>
      <c r="C25" s="184"/>
      <c r="D25" s="184"/>
      <c r="E25" s="184"/>
      <c r="F25" s="185"/>
      <c r="G25" s="186" t="s">
        <v>59</v>
      </c>
      <c r="H25" s="187"/>
      <c r="I25" s="187"/>
      <c r="J25" s="187"/>
      <c r="K25" s="187"/>
      <c r="L25" s="189"/>
    </row>
    <row r="26" spans="1:12" ht="15.75" customHeight="1">
      <c r="A26" s="181">
        <v>15</v>
      </c>
      <c r="B26" s="176"/>
      <c r="C26" s="176"/>
      <c r="D26" s="176"/>
      <c r="E26" s="176"/>
      <c r="F26" s="177"/>
      <c r="G26" s="181">
        <v>122171</v>
      </c>
      <c r="H26" s="176"/>
      <c r="I26" s="176"/>
      <c r="J26" s="176"/>
      <c r="K26" s="176"/>
      <c r="L26" s="182"/>
    </row>
    <row r="27" spans="1:12" ht="42" customHeight="1">
      <c r="A27" s="186" t="s">
        <v>32</v>
      </c>
      <c r="B27" s="187"/>
      <c r="C27" s="187"/>
      <c r="D27" s="187"/>
      <c r="E27" s="187"/>
      <c r="F27" s="188"/>
      <c r="G27" s="186" t="s">
        <v>31</v>
      </c>
      <c r="H27" s="187"/>
      <c r="I27" s="187"/>
      <c r="J27" s="187"/>
      <c r="K27" s="187"/>
      <c r="L27" s="190"/>
    </row>
    <row r="28" spans="1:12" ht="18" customHeight="1">
      <c r="A28" s="181">
        <v>5</v>
      </c>
      <c r="B28" s="176"/>
      <c r="C28" s="176"/>
      <c r="D28" s="176"/>
      <c r="E28" s="176"/>
      <c r="F28" s="177"/>
      <c r="G28" s="181">
        <v>176</v>
      </c>
      <c r="H28" s="176"/>
      <c r="I28" s="176"/>
      <c r="J28" s="176"/>
      <c r="K28" s="176"/>
      <c r="L28" s="182"/>
    </row>
    <row r="29" spans="1:12" ht="18" customHeight="1">
      <c r="A29" s="173" t="s">
        <v>90</v>
      </c>
      <c r="B29" s="174"/>
      <c r="C29" s="174"/>
      <c r="D29" s="174"/>
      <c r="E29" s="174"/>
      <c r="F29" s="174"/>
      <c r="G29" s="174"/>
      <c r="H29" s="174"/>
      <c r="I29" s="174"/>
      <c r="J29" s="174"/>
      <c r="K29" s="174"/>
      <c r="L29" s="175"/>
    </row>
    <row r="30" spans="1:12" ht="18" customHeight="1">
      <c r="A30" s="21"/>
      <c r="B30" s="22"/>
      <c r="C30" s="22"/>
      <c r="D30" s="22"/>
      <c r="E30" s="22"/>
      <c r="F30" s="23" t="s">
        <v>47</v>
      </c>
      <c r="G30" s="22"/>
      <c r="H30" s="22"/>
      <c r="I30" s="22"/>
      <c r="J30" s="22"/>
      <c r="K30" s="22"/>
      <c r="L30" s="24"/>
    </row>
    <row r="31" spans="1:12" ht="84" customHeight="1">
      <c r="A31" s="201" t="s">
        <v>34</v>
      </c>
      <c r="B31" s="202"/>
      <c r="C31" s="202"/>
      <c r="D31" s="202"/>
      <c r="E31" s="202"/>
      <c r="F31" s="202"/>
      <c r="G31" s="203"/>
      <c r="H31" s="179" t="s">
        <v>63</v>
      </c>
      <c r="I31" s="183" t="s">
        <v>60</v>
      </c>
      <c r="J31" s="185"/>
      <c r="K31" s="183" t="s">
        <v>49</v>
      </c>
      <c r="L31" s="185"/>
    </row>
    <row r="32" spans="1:12" ht="28.5" customHeight="1">
      <c r="A32" s="204"/>
      <c r="B32" s="205"/>
      <c r="C32" s="205"/>
      <c r="D32" s="205"/>
      <c r="E32" s="205"/>
      <c r="F32" s="205"/>
      <c r="G32" s="206"/>
      <c r="H32" s="180"/>
      <c r="I32" s="207"/>
      <c r="J32" s="208"/>
      <c r="K32" s="25" t="s">
        <v>56</v>
      </c>
      <c r="L32" s="25" t="s">
        <v>50</v>
      </c>
    </row>
    <row r="33" spans="1:12" ht="40.5" customHeight="1">
      <c r="A33" s="198" t="str">
        <f aca="true" t="shared" si="0" ref="A33:A38">A17</f>
        <v>1. Утверждение годового отчета, годовой бухгалтерской (финансовой) отчетности Общества за  2017 год. </v>
      </c>
      <c r="B33" s="199"/>
      <c r="C33" s="199"/>
      <c r="D33" s="199"/>
      <c r="E33" s="199"/>
      <c r="F33" s="199"/>
      <c r="G33" s="26"/>
      <c r="H33" s="27">
        <v>124748</v>
      </c>
      <c r="I33" s="181">
        <v>124748</v>
      </c>
      <c r="J33" s="200"/>
      <c r="K33" s="28">
        <v>122171</v>
      </c>
      <c r="L33" s="29">
        <f aca="true" t="shared" si="1" ref="L33:L41">K33/I33</f>
        <v>0.9793423541860391</v>
      </c>
    </row>
    <row r="34" spans="1:12" ht="42.75" customHeight="1">
      <c r="A34" s="209" t="str">
        <f t="shared" si="0"/>
        <v>2. Распределение прибыли (в том числе выплата (объявление) дивидендов), и убытков Общества по результатам 2017 года.</v>
      </c>
      <c r="B34" s="210"/>
      <c r="C34" s="210"/>
      <c r="D34" s="210"/>
      <c r="E34" s="210"/>
      <c r="F34" s="210"/>
      <c r="G34" s="210"/>
      <c r="H34" s="27">
        <v>124748</v>
      </c>
      <c r="I34" s="176">
        <v>124748</v>
      </c>
      <c r="J34" s="177"/>
      <c r="K34" s="28">
        <v>122171</v>
      </c>
      <c r="L34" s="30">
        <f t="shared" si="1"/>
        <v>0.9793423541860391</v>
      </c>
    </row>
    <row r="35" spans="1:12" ht="17.25" customHeight="1">
      <c r="A35" s="169" t="str">
        <f t="shared" si="0"/>
        <v>3. Избрание членов Наблюдательного совета общества. </v>
      </c>
      <c r="B35" s="170"/>
      <c r="C35" s="170"/>
      <c r="D35" s="170"/>
      <c r="E35" s="170"/>
      <c r="F35" s="170"/>
      <c r="G35" s="171"/>
      <c r="H35" s="27">
        <v>124748</v>
      </c>
      <c r="I35" s="176">
        <v>873236</v>
      </c>
      <c r="J35" s="177"/>
      <c r="K35" s="31">
        <f>G26*7</f>
        <v>855197</v>
      </c>
      <c r="L35" s="30">
        <f t="shared" si="1"/>
        <v>0.9793423541860391</v>
      </c>
    </row>
    <row r="36" spans="1:12" ht="18.75" customHeight="1">
      <c r="A36" s="169" t="str">
        <f t="shared" si="0"/>
        <v>4. Избрание членов ревизионной комиссии общества. </v>
      </c>
      <c r="B36" s="170"/>
      <c r="C36" s="170"/>
      <c r="D36" s="170"/>
      <c r="E36" s="170"/>
      <c r="F36" s="170"/>
      <c r="G36" s="171"/>
      <c r="H36" s="27">
        <v>124748</v>
      </c>
      <c r="I36" s="176">
        <v>105728</v>
      </c>
      <c r="J36" s="177"/>
      <c r="K36" s="31">
        <v>103151</v>
      </c>
      <c r="L36" s="30">
        <f t="shared" si="1"/>
        <v>0.9756261349878934</v>
      </c>
    </row>
    <row r="37" spans="1:12" ht="18" customHeight="1">
      <c r="A37" s="169" t="str">
        <f t="shared" si="0"/>
        <v>5. Утверждение аудитора общества.</v>
      </c>
      <c r="B37" s="170"/>
      <c r="C37" s="170"/>
      <c r="D37" s="170"/>
      <c r="E37" s="170"/>
      <c r="F37" s="170"/>
      <c r="G37" s="171"/>
      <c r="H37" s="27">
        <v>124748</v>
      </c>
      <c r="I37" s="176">
        <v>124748</v>
      </c>
      <c r="J37" s="177"/>
      <c r="K37" s="28">
        <v>122171</v>
      </c>
      <c r="L37" s="30">
        <f t="shared" si="1"/>
        <v>0.9793423541860391</v>
      </c>
    </row>
    <row r="38" spans="1:12" ht="81" customHeight="1">
      <c r="A38" s="209" t="str">
        <f t="shared" si="0"/>
        <v>6. О даче согласия на заключение взаимосвязанной крупной сделки с заинтересованностью – заключение ЗАО имени С.М. Кирова с АО «ЮниКредит Банк» договора поручительства в обеспечение исполнения обязательств ООО «Рассвет» по соглашению о предоставлении кредита № 015/0020L/18 от «27» февраля 2018 года.</v>
      </c>
      <c r="B38" s="210"/>
      <c r="C38" s="210"/>
      <c r="D38" s="210"/>
      <c r="E38" s="210"/>
      <c r="F38" s="210"/>
      <c r="G38" s="368"/>
      <c r="H38" s="27">
        <v>124748</v>
      </c>
      <c r="I38" s="176">
        <v>124748</v>
      </c>
      <c r="J38" s="177"/>
      <c r="K38" s="31">
        <v>122171</v>
      </c>
      <c r="L38" s="30">
        <f>K38/I38</f>
        <v>0.9793423541860391</v>
      </c>
    </row>
    <row r="39" spans="1:12" ht="18.75" customHeight="1">
      <c r="A39" s="369"/>
      <c r="B39" s="370"/>
      <c r="C39" s="370"/>
      <c r="D39" s="370"/>
      <c r="E39" s="370"/>
      <c r="F39" s="370"/>
      <c r="G39" s="371"/>
      <c r="H39" s="27">
        <v>124748</v>
      </c>
      <c r="I39" s="181">
        <v>24860</v>
      </c>
      <c r="J39" s="177"/>
      <c r="K39" s="31">
        <v>22283</v>
      </c>
      <c r="L39" s="30">
        <f>K39/I39</f>
        <v>0.8963395012067579</v>
      </c>
    </row>
    <row r="40" spans="1:12" ht="83.25" customHeight="1">
      <c r="A40" s="209" t="str">
        <f>A23</f>
        <v>7. О даче согласия на заключение взаимосвязанной крупной сделки с заинтересованностью – заключение ЗАО имени С.М. Кирова с АО «ЮниКредит Банк» договора поручительства в обеспечение исполнения обязательств АО «Богородицкое» по соглашению о предоставлении кредита № 015/0019L/18 от «27» февраля 2018 года.</v>
      </c>
      <c r="B40" s="210"/>
      <c r="C40" s="210"/>
      <c r="D40" s="210"/>
      <c r="E40" s="210"/>
      <c r="F40" s="210"/>
      <c r="G40" s="210"/>
      <c r="H40" s="27">
        <v>124748</v>
      </c>
      <c r="I40" s="176">
        <v>124748</v>
      </c>
      <c r="J40" s="177"/>
      <c r="K40" s="31">
        <v>122171</v>
      </c>
      <c r="L40" s="30">
        <f t="shared" si="1"/>
        <v>0.9793423541860391</v>
      </c>
    </row>
    <row r="41" spans="1:12" ht="18" customHeight="1">
      <c r="A41" s="369"/>
      <c r="B41" s="370"/>
      <c r="C41" s="370"/>
      <c r="D41" s="370"/>
      <c r="E41" s="370"/>
      <c r="F41" s="370"/>
      <c r="G41" s="370"/>
      <c r="H41" s="27">
        <v>124748</v>
      </c>
      <c r="I41" s="181">
        <v>24860</v>
      </c>
      <c r="J41" s="176"/>
      <c r="K41" s="31">
        <v>22283</v>
      </c>
      <c r="L41" s="69">
        <f t="shared" si="1"/>
        <v>0.8963395012067579</v>
      </c>
    </row>
    <row r="42" spans="1:12" ht="20.25" customHeight="1">
      <c r="A42" s="130" t="s">
        <v>67</v>
      </c>
      <c r="B42" s="251"/>
      <c r="C42" s="251"/>
      <c r="D42" s="251"/>
      <c r="E42" s="251"/>
      <c r="F42" s="251"/>
      <c r="G42" s="251"/>
      <c r="H42" s="251"/>
      <c r="I42" s="251"/>
      <c r="J42" s="251"/>
      <c r="K42" s="251"/>
      <c r="L42" s="252"/>
    </row>
    <row r="43" spans="1:12" ht="16.5" customHeight="1">
      <c r="A43" s="256" t="str">
        <f>A17</f>
        <v>1. Утверждение годового отчета, годовой бухгалтерской (финансовой) отчетности Общества за  2017 год. </v>
      </c>
      <c r="B43" s="257"/>
      <c r="C43" s="257"/>
      <c r="D43" s="257"/>
      <c r="E43" s="257"/>
      <c r="F43" s="257"/>
      <c r="G43" s="257"/>
      <c r="H43" s="257"/>
      <c r="I43" s="257"/>
      <c r="J43" s="257"/>
      <c r="K43" s="257"/>
      <c r="L43" s="258"/>
    </row>
    <row r="44" spans="1:12" ht="30" customHeight="1">
      <c r="A44" s="79" t="s">
        <v>45</v>
      </c>
      <c r="B44" s="146"/>
      <c r="C44" s="146"/>
      <c r="D44" s="146"/>
      <c r="E44" s="146"/>
      <c r="F44" s="146"/>
      <c r="G44" s="146"/>
      <c r="H44" s="146"/>
      <c r="I44" s="146"/>
      <c r="J44" s="146"/>
      <c r="K44" s="146"/>
      <c r="L44" s="80"/>
    </row>
    <row r="45" spans="1:12" ht="16.5" customHeight="1">
      <c r="A45" s="259" t="s">
        <v>87</v>
      </c>
      <c r="B45" s="260"/>
      <c r="C45" s="261"/>
      <c r="D45" s="165" t="s">
        <v>35</v>
      </c>
      <c r="E45" s="166"/>
      <c r="F45" s="166"/>
      <c r="G45" s="166"/>
      <c r="H45" s="166"/>
      <c r="I45" s="166"/>
      <c r="J45" s="166"/>
      <c r="K45" s="166"/>
      <c r="L45" s="167"/>
    </row>
    <row r="46" spans="1:12" ht="74.25" customHeight="1">
      <c r="A46" s="262"/>
      <c r="B46" s="263"/>
      <c r="C46" s="264"/>
      <c r="D46" s="79" t="s">
        <v>36</v>
      </c>
      <c r="E46" s="146"/>
      <c r="F46" s="80"/>
      <c r="G46" s="79" t="s">
        <v>51</v>
      </c>
      <c r="H46" s="146"/>
      <c r="I46" s="80"/>
      <c r="J46" s="79" t="s">
        <v>64</v>
      </c>
      <c r="K46" s="146"/>
      <c r="L46" s="80"/>
    </row>
    <row r="47" spans="1:12" ht="27.75" customHeight="1">
      <c r="A47" s="33" t="s">
        <v>37</v>
      </c>
      <c r="B47" s="79" t="s">
        <v>38</v>
      </c>
      <c r="C47" s="80"/>
      <c r="D47" s="35" t="s">
        <v>37</v>
      </c>
      <c r="E47" s="146" t="s">
        <v>38</v>
      </c>
      <c r="F47" s="80"/>
      <c r="G47" s="34" t="s">
        <v>37</v>
      </c>
      <c r="H47" s="32" t="s">
        <v>37</v>
      </c>
      <c r="I47" s="35" t="s">
        <v>38</v>
      </c>
      <c r="J47" s="34" t="s">
        <v>37</v>
      </c>
      <c r="K47" s="79" t="s">
        <v>38</v>
      </c>
      <c r="L47" s="80"/>
    </row>
    <row r="48" spans="1:12" ht="15.75" customHeight="1">
      <c r="A48" s="36">
        <v>14</v>
      </c>
      <c r="B48" s="147">
        <v>122167</v>
      </c>
      <c r="C48" s="82"/>
      <c r="D48" s="57">
        <v>0</v>
      </c>
      <c r="E48" s="147">
        <v>0</v>
      </c>
      <c r="F48" s="82"/>
      <c r="G48" s="36">
        <v>3</v>
      </c>
      <c r="H48" s="37">
        <v>0</v>
      </c>
      <c r="I48" s="37">
        <v>0</v>
      </c>
      <c r="J48" s="37">
        <f>A48-D48</f>
        <v>14</v>
      </c>
      <c r="K48" s="140">
        <f>B48-F48</f>
        <v>122167</v>
      </c>
      <c r="L48" s="191"/>
    </row>
    <row r="49" spans="1:12" ht="18" customHeight="1">
      <c r="A49" s="192" t="s">
        <v>39</v>
      </c>
      <c r="B49" s="193"/>
      <c r="C49" s="193"/>
      <c r="D49" s="193"/>
      <c r="E49" s="193"/>
      <c r="F49" s="193"/>
      <c r="G49" s="193"/>
      <c r="H49" s="193"/>
      <c r="I49" s="193"/>
      <c r="J49" s="193"/>
      <c r="K49" s="193"/>
      <c r="L49" s="194"/>
    </row>
    <row r="50" spans="1:12" ht="17.25" customHeight="1">
      <c r="A50" s="186" t="s">
        <v>55</v>
      </c>
      <c r="B50" s="187"/>
      <c r="C50" s="187"/>
      <c r="D50" s="187"/>
      <c r="E50" s="187"/>
      <c r="F50" s="187"/>
      <c r="G50" s="187"/>
      <c r="H50" s="187"/>
      <c r="I50" s="187"/>
      <c r="J50" s="187"/>
      <c r="K50" s="187"/>
      <c r="L50" s="188"/>
    </row>
    <row r="51" spans="1:12" ht="16.5" customHeight="1">
      <c r="A51" s="195" t="s">
        <v>40</v>
      </c>
      <c r="B51" s="196"/>
      <c r="C51" s="196"/>
      <c r="D51" s="196"/>
      <c r="E51" s="197"/>
      <c r="F51" s="195" t="s">
        <v>41</v>
      </c>
      <c r="G51" s="196"/>
      <c r="H51" s="196"/>
      <c r="I51" s="196"/>
      <c r="J51" s="197"/>
      <c r="K51" s="195" t="s">
        <v>42</v>
      </c>
      <c r="L51" s="197"/>
    </row>
    <row r="52" spans="1:12" ht="14.25" customHeight="1">
      <c r="A52" s="109" t="s">
        <v>43</v>
      </c>
      <c r="B52" s="110"/>
      <c r="C52" s="109" t="s">
        <v>44</v>
      </c>
      <c r="D52" s="139"/>
      <c r="E52" s="110"/>
      <c r="F52" s="109" t="s">
        <v>43</v>
      </c>
      <c r="G52" s="139"/>
      <c r="H52" s="110"/>
      <c r="I52" s="109" t="s">
        <v>44</v>
      </c>
      <c r="J52" s="110"/>
      <c r="K52" s="25" t="s">
        <v>43</v>
      </c>
      <c r="L52" s="25" t="s">
        <v>44</v>
      </c>
    </row>
    <row r="53" spans="1:12" ht="16.5" customHeight="1">
      <c r="A53" s="155">
        <v>122167</v>
      </c>
      <c r="B53" s="155"/>
      <c r="C53" s="162">
        <f>A53/G26</f>
        <v>0.9999672590058197</v>
      </c>
      <c r="D53" s="162"/>
      <c r="E53" s="162"/>
      <c r="F53" s="130">
        <v>0</v>
      </c>
      <c r="G53" s="143"/>
      <c r="H53" s="131"/>
      <c r="I53" s="163">
        <f>F53/B48</f>
        <v>0</v>
      </c>
      <c r="J53" s="164"/>
      <c r="K53" s="38">
        <v>0</v>
      </c>
      <c r="L53" s="39">
        <f>K53/B48</f>
        <v>0</v>
      </c>
    </row>
    <row r="54" spans="1:12" ht="27" customHeight="1">
      <c r="A54" s="159" t="s">
        <v>114</v>
      </c>
      <c r="B54" s="160"/>
      <c r="C54" s="160"/>
      <c r="D54" s="160"/>
      <c r="E54" s="160"/>
      <c r="F54" s="160"/>
      <c r="G54" s="160"/>
      <c r="H54" s="160"/>
      <c r="I54" s="160"/>
      <c r="J54" s="160"/>
      <c r="K54" s="160"/>
      <c r="L54" s="161"/>
    </row>
    <row r="55" spans="1:12" ht="18" customHeight="1">
      <c r="A55" s="130" t="s">
        <v>66</v>
      </c>
      <c r="B55" s="251"/>
      <c r="C55" s="251"/>
      <c r="D55" s="251"/>
      <c r="E55" s="251"/>
      <c r="F55" s="251"/>
      <c r="G55" s="251"/>
      <c r="H55" s="251"/>
      <c r="I55" s="251"/>
      <c r="J55" s="251"/>
      <c r="K55" s="251"/>
      <c r="L55" s="252"/>
    </row>
    <row r="56" spans="1:12" ht="27" customHeight="1">
      <c r="A56" s="248" t="str">
        <f>A18</f>
        <v>2. Распределение прибыли (в том числе выплата (объявление) дивидендов), и убытков Общества по результатам 2017 года.</v>
      </c>
      <c r="B56" s="249"/>
      <c r="C56" s="249"/>
      <c r="D56" s="249"/>
      <c r="E56" s="249"/>
      <c r="F56" s="249"/>
      <c r="G56" s="249"/>
      <c r="H56" s="249"/>
      <c r="I56" s="249"/>
      <c r="J56" s="249"/>
      <c r="K56" s="249"/>
      <c r="L56" s="250"/>
    </row>
    <row r="57" spans="1:14" ht="28.5" customHeight="1">
      <c r="A57" s="265" t="s">
        <v>45</v>
      </c>
      <c r="B57" s="266"/>
      <c r="C57" s="266"/>
      <c r="D57" s="266"/>
      <c r="E57" s="266"/>
      <c r="F57" s="266"/>
      <c r="G57" s="266"/>
      <c r="H57" s="266"/>
      <c r="I57" s="266"/>
      <c r="J57" s="266"/>
      <c r="K57" s="266"/>
      <c r="L57" s="267"/>
      <c r="M57" s="8"/>
      <c r="N57" s="8"/>
    </row>
    <row r="58" spans="1:14" ht="19.5" customHeight="1">
      <c r="A58" s="268" t="s">
        <v>87</v>
      </c>
      <c r="B58" s="269"/>
      <c r="C58" s="270"/>
      <c r="D58" s="83" t="s">
        <v>35</v>
      </c>
      <c r="E58" s="84"/>
      <c r="F58" s="84"/>
      <c r="G58" s="84"/>
      <c r="H58" s="84"/>
      <c r="I58" s="84"/>
      <c r="J58" s="84"/>
      <c r="K58" s="84"/>
      <c r="L58" s="85"/>
      <c r="M58" s="8"/>
      <c r="N58" s="8"/>
    </row>
    <row r="59" spans="1:14" ht="60.75" customHeight="1">
      <c r="A59" s="151"/>
      <c r="B59" s="152"/>
      <c r="C59" s="153"/>
      <c r="D59" s="156" t="s">
        <v>36</v>
      </c>
      <c r="E59" s="157"/>
      <c r="F59" s="158"/>
      <c r="G59" s="156" t="s">
        <v>51</v>
      </c>
      <c r="H59" s="157"/>
      <c r="I59" s="158"/>
      <c r="J59" s="156" t="s">
        <v>64</v>
      </c>
      <c r="K59" s="157"/>
      <c r="L59" s="272"/>
      <c r="M59" s="8"/>
      <c r="N59" s="8"/>
    </row>
    <row r="60" spans="1:14" ht="28.5" customHeight="1">
      <c r="A60" s="74" t="s">
        <v>37</v>
      </c>
      <c r="B60" s="105" t="s">
        <v>38</v>
      </c>
      <c r="C60" s="106"/>
      <c r="D60" s="58" t="s">
        <v>37</v>
      </c>
      <c r="E60" s="105" t="s">
        <v>38</v>
      </c>
      <c r="F60" s="106"/>
      <c r="G60" s="63" t="s">
        <v>37</v>
      </c>
      <c r="H60" s="58" t="s">
        <v>37</v>
      </c>
      <c r="I60" s="62" t="s">
        <v>38</v>
      </c>
      <c r="J60" s="63" t="s">
        <v>37</v>
      </c>
      <c r="K60" s="105" t="s">
        <v>38</v>
      </c>
      <c r="L60" s="267"/>
      <c r="M60" s="8"/>
      <c r="N60" s="8"/>
    </row>
    <row r="61" spans="1:14" ht="18" customHeight="1">
      <c r="A61" s="75">
        <v>14</v>
      </c>
      <c r="B61" s="107">
        <v>122167</v>
      </c>
      <c r="C61" s="108"/>
      <c r="D61" s="66">
        <v>0</v>
      </c>
      <c r="E61" s="107">
        <v>0</v>
      </c>
      <c r="F61" s="108"/>
      <c r="G61" s="64">
        <v>3</v>
      </c>
      <c r="H61" s="67">
        <v>0</v>
      </c>
      <c r="I61" s="67">
        <v>0</v>
      </c>
      <c r="J61" s="67">
        <f>A61-D61</f>
        <v>14</v>
      </c>
      <c r="K61" s="116">
        <f>B61-F61</f>
        <v>122167</v>
      </c>
      <c r="L61" s="271"/>
      <c r="M61" s="8"/>
      <c r="N61" s="8"/>
    </row>
    <row r="62" spans="1:14" ht="16.5" customHeight="1">
      <c r="A62" s="230" t="s">
        <v>39</v>
      </c>
      <c r="B62" s="193"/>
      <c r="C62" s="193"/>
      <c r="D62" s="193"/>
      <c r="E62" s="193"/>
      <c r="F62" s="193"/>
      <c r="G62" s="193"/>
      <c r="H62" s="193"/>
      <c r="I62" s="193"/>
      <c r="J62" s="193"/>
      <c r="K62" s="193"/>
      <c r="L62" s="231"/>
      <c r="M62" s="8"/>
      <c r="N62" s="8"/>
    </row>
    <row r="63" spans="1:14" ht="16.5" customHeight="1">
      <c r="A63" s="232" t="s">
        <v>55</v>
      </c>
      <c r="B63" s="187"/>
      <c r="C63" s="187"/>
      <c r="D63" s="187"/>
      <c r="E63" s="187"/>
      <c r="F63" s="187"/>
      <c r="G63" s="187"/>
      <c r="H63" s="187"/>
      <c r="I63" s="187"/>
      <c r="J63" s="187"/>
      <c r="K63" s="187"/>
      <c r="L63" s="233"/>
      <c r="M63" s="8"/>
      <c r="N63" s="8"/>
    </row>
    <row r="64" spans="1:14" ht="16.5" customHeight="1">
      <c r="A64" s="218" t="s">
        <v>40</v>
      </c>
      <c r="B64" s="196"/>
      <c r="C64" s="196"/>
      <c r="D64" s="196"/>
      <c r="E64" s="197"/>
      <c r="F64" s="195" t="s">
        <v>41</v>
      </c>
      <c r="G64" s="196"/>
      <c r="H64" s="196"/>
      <c r="I64" s="196"/>
      <c r="J64" s="197"/>
      <c r="K64" s="195" t="s">
        <v>42</v>
      </c>
      <c r="L64" s="234"/>
      <c r="M64" s="8"/>
      <c r="N64" s="8"/>
    </row>
    <row r="65" spans="1:14" ht="16.5" customHeight="1">
      <c r="A65" s="218" t="s">
        <v>43</v>
      </c>
      <c r="B65" s="197"/>
      <c r="C65" s="195" t="s">
        <v>44</v>
      </c>
      <c r="D65" s="196"/>
      <c r="E65" s="197"/>
      <c r="F65" s="195" t="s">
        <v>43</v>
      </c>
      <c r="G65" s="196"/>
      <c r="H65" s="197"/>
      <c r="I65" s="195" t="s">
        <v>44</v>
      </c>
      <c r="J65" s="197"/>
      <c r="K65" s="43" t="s">
        <v>43</v>
      </c>
      <c r="L65" s="76" t="s">
        <v>44</v>
      </c>
      <c r="M65" s="8"/>
      <c r="N65" s="8"/>
    </row>
    <row r="66" spans="1:14" ht="16.5" customHeight="1">
      <c r="A66" s="216">
        <f>K61-F66</f>
        <v>122063</v>
      </c>
      <c r="B66" s="217"/>
      <c r="C66" s="219">
        <f>A66/G26</f>
        <v>0.9991159931571322</v>
      </c>
      <c r="D66" s="219"/>
      <c r="E66" s="219"/>
      <c r="F66" s="220">
        <v>104</v>
      </c>
      <c r="G66" s="221"/>
      <c r="H66" s="222"/>
      <c r="I66" s="223">
        <f>F66/B61</f>
        <v>0.0008512937208902568</v>
      </c>
      <c r="J66" s="224"/>
      <c r="K66" s="77">
        <v>0</v>
      </c>
      <c r="L66" s="78">
        <f>K66/B61</f>
        <v>0</v>
      </c>
      <c r="M66" s="8"/>
      <c r="N66" s="8"/>
    </row>
    <row r="67" spans="1:14" ht="200.25" customHeight="1">
      <c r="A67" s="159" t="s">
        <v>117</v>
      </c>
      <c r="B67" s="160"/>
      <c r="C67" s="160"/>
      <c r="D67" s="160"/>
      <c r="E67" s="160"/>
      <c r="F67" s="160"/>
      <c r="G67" s="160"/>
      <c r="H67" s="160"/>
      <c r="I67" s="160"/>
      <c r="J67" s="160"/>
      <c r="K67" s="160"/>
      <c r="L67" s="161"/>
      <c r="M67" s="8"/>
      <c r="N67" s="8"/>
    </row>
    <row r="68" spans="1:14" ht="15.75" customHeight="1">
      <c r="A68" s="275" t="s">
        <v>95</v>
      </c>
      <c r="B68" s="276"/>
      <c r="C68" s="276"/>
      <c r="D68" s="276"/>
      <c r="E68" s="276"/>
      <c r="F68" s="276"/>
      <c r="G68" s="276"/>
      <c r="H68" s="276"/>
      <c r="I68" s="276"/>
      <c r="J68" s="276"/>
      <c r="K68" s="276"/>
      <c r="L68" s="277"/>
      <c r="M68" s="8"/>
      <c r="N68" s="8"/>
    </row>
    <row r="69" spans="1:14" ht="16.5" customHeight="1">
      <c r="A69" s="278" t="s">
        <v>68</v>
      </c>
      <c r="B69" s="249"/>
      <c r="C69" s="249"/>
      <c r="D69" s="249"/>
      <c r="E69" s="249"/>
      <c r="F69" s="249"/>
      <c r="G69" s="249"/>
      <c r="H69" s="249"/>
      <c r="I69" s="249"/>
      <c r="J69" s="249"/>
      <c r="K69" s="249"/>
      <c r="L69" s="279"/>
      <c r="M69" s="8"/>
      <c r="N69" s="8"/>
    </row>
    <row r="70" spans="1:14" ht="17.25" customHeight="1">
      <c r="A70" s="169" t="s">
        <v>69</v>
      </c>
      <c r="B70" s="170"/>
      <c r="C70" s="170"/>
      <c r="D70" s="170"/>
      <c r="E70" s="170"/>
      <c r="F70" s="170"/>
      <c r="G70" s="170"/>
      <c r="H70" s="170"/>
      <c r="I70" s="170"/>
      <c r="J70" s="170"/>
      <c r="K70" s="170"/>
      <c r="L70" s="171"/>
      <c r="M70" s="8"/>
      <c r="N70" s="8"/>
    </row>
    <row r="71" spans="1:14" ht="15.75" customHeight="1">
      <c r="A71" s="259" t="s">
        <v>88</v>
      </c>
      <c r="B71" s="280"/>
      <c r="C71" s="280"/>
      <c r="D71" s="280"/>
      <c r="E71" s="281"/>
      <c r="F71" s="273" t="s">
        <v>35</v>
      </c>
      <c r="G71" s="273"/>
      <c r="H71" s="273"/>
      <c r="I71" s="273"/>
      <c r="J71" s="273"/>
      <c r="K71" s="273"/>
      <c r="L71" s="273"/>
      <c r="M71" s="8"/>
      <c r="N71" s="8"/>
    </row>
    <row r="72" spans="1:14" ht="30" customHeight="1">
      <c r="A72" s="156"/>
      <c r="B72" s="157"/>
      <c r="C72" s="157"/>
      <c r="D72" s="157"/>
      <c r="E72" s="158"/>
      <c r="F72" s="274" t="s">
        <v>36</v>
      </c>
      <c r="G72" s="274"/>
      <c r="H72" s="274"/>
      <c r="I72" s="274"/>
      <c r="J72" s="274" t="s">
        <v>70</v>
      </c>
      <c r="K72" s="274"/>
      <c r="L72" s="274"/>
      <c r="M72" s="8"/>
      <c r="N72" s="8"/>
    </row>
    <row r="73" spans="1:14" ht="16.5" customHeight="1">
      <c r="A73" s="282" t="s">
        <v>37</v>
      </c>
      <c r="B73" s="283"/>
      <c r="C73" s="282" t="s">
        <v>71</v>
      </c>
      <c r="D73" s="284"/>
      <c r="E73" s="283"/>
      <c r="F73" s="25" t="s">
        <v>37</v>
      </c>
      <c r="G73" s="282" t="s">
        <v>38</v>
      </c>
      <c r="H73" s="284"/>
      <c r="I73" s="283"/>
      <c r="J73" s="42" t="s">
        <v>37</v>
      </c>
      <c r="K73" s="282" t="s">
        <v>38</v>
      </c>
      <c r="L73" s="283"/>
      <c r="M73" s="8"/>
      <c r="N73" s="8"/>
    </row>
    <row r="74" spans="1:14" ht="16.5" customHeight="1">
      <c r="A74" s="130">
        <v>14</v>
      </c>
      <c r="B74" s="131"/>
      <c r="C74" s="130">
        <v>855169</v>
      </c>
      <c r="D74" s="143"/>
      <c r="E74" s="131"/>
      <c r="F74" s="38">
        <v>0</v>
      </c>
      <c r="G74" s="130">
        <v>0</v>
      </c>
      <c r="H74" s="143"/>
      <c r="I74" s="131"/>
      <c r="J74" s="37">
        <f>A74-F74</f>
        <v>14</v>
      </c>
      <c r="K74" s="130">
        <f>C74-G74</f>
        <v>855169</v>
      </c>
      <c r="L74" s="131"/>
      <c r="M74" s="8"/>
      <c r="N74" s="8"/>
    </row>
    <row r="75" spans="1:14" ht="16.5" customHeight="1">
      <c r="A75" s="285" t="s">
        <v>39</v>
      </c>
      <c r="B75" s="286"/>
      <c r="C75" s="286"/>
      <c r="D75" s="286"/>
      <c r="E75" s="286"/>
      <c r="F75" s="286"/>
      <c r="G75" s="286"/>
      <c r="H75" s="286"/>
      <c r="I75" s="286"/>
      <c r="J75" s="286"/>
      <c r="K75" s="286"/>
      <c r="L75" s="287"/>
      <c r="M75" s="8"/>
      <c r="N75" s="8"/>
    </row>
    <row r="76" spans="1:14" ht="18" customHeight="1">
      <c r="A76" s="96" t="s">
        <v>30</v>
      </c>
      <c r="B76" s="97"/>
      <c r="C76" s="97"/>
      <c r="D76" s="97"/>
      <c r="E76" s="98"/>
      <c r="F76" s="288" t="s">
        <v>55</v>
      </c>
      <c r="G76" s="289"/>
      <c r="H76" s="289"/>
      <c r="I76" s="289"/>
      <c r="J76" s="289"/>
      <c r="K76" s="289"/>
      <c r="L76" s="290"/>
      <c r="M76" s="8"/>
      <c r="N76" s="8"/>
    </row>
    <row r="77" spans="1:14" ht="27.75" customHeight="1">
      <c r="A77" s="99"/>
      <c r="B77" s="100"/>
      <c r="C77" s="100"/>
      <c r="D77" s="100"/>
      <c r="E77" s="101"/>
      <c r="F77" s="186" t="s">
        <v>40</v>
      </c>
      <c r="G77" s="187"/>
      <c r="H77" s="188"/>
      <c r="I77" s="183" t="s">
        <v>72</v>
      </c>
      <c r="J77" s="185"/>
      <c r="K77" s="183" t="s">
        <v>73</v>
      </c>
      <c r="L77" s="185"/>
      <c r="M77" s="8"/>
      <c r="N77" s="8"/>
    </row>
    <row r="78" spans="1:14" ht="16.5" customHeight="1">
      <c r="A78" s="99"/>
      <c r="B78" s="100"/>
      <c r="C78" s="100"/>
      <c r="D78" s="100"/>
      <c r="E78" s="101"/>
      <c r="F78" s="291">
        <f>F79+F80+F81+F82+F83+84:84+F85</f>
        <v>855169</v>
      </c>
      <c r="G78" s="292"/>
      <c r="H78" s="293"/>
      <c r="I78" s="291">
        <v>0</v>
      </c>
      <c r="J78" s="293"/>
      <c r="K78" s="291"/>
      <c r="L78" s="293"/>
      <c r="M78" s="8"/>
      <c r="N78" s="8"/>
    </row>
    <row r="79" spans="1:14" ht="15" customHeight="1" thickBot="1">
      <c r="A79" s="198" t="s">
        <v>75</v>
      </c>
      <c r="B79" s="300"/>
      <c r="C79" s="300"/>
      <c r="D79" s="300"/>
      <c r="E79" s="300"/>
      <c r="F79" s="301">
        <v>122129</v>
      </c>
      <c r="G79" s="302"/>
      <c r="H79" s="303"/>
      <c r="I79" s="352"/>
      <c r="J79" s="295"/>
      <c r="K79" s="294"/>
      <c r="L79" s="295"/>
      <c r="M79" s="8"/>
      <c r="N79" s="8"/>
    </row>
    <row r="80" spans="1:14" ht="15.75" customHeight="1" thickBot="1">
      <c r="A80" s="198" t="s">
        <v>76</v>
      </c>
      <c r="B80" s="300"/>
      <c r="C80" s="300"/>
      <c r="D80" s="300"/>
      <c r="E80" s="300"/>
      <c r="F80" s="304">
        <v>122361</v>
      </c>
      <c r="G80" s="305"/>
      <c r="H80" s="306"/>
      <c r="I80" s="353"/>
      <c r="J80" s="297"/>
      <c r="K80" s="296"/>
      <c r="L80" s="297"/>
      <c r="M80" s="8"/>
      <c r="N80" s="8"/>
    </row>
    <row r="81" spans="1:14" ht="16.5" customHeight="1" thickBot="1">
      <c r="A81" s="198" t="s">
        <v>80</v>
      </c>
      <c r="B81" s="300"/>
      <c r="C81" s="300"/>
      <c r="D81" s="300"/>
      <c r="E81" s="300"/>
      <c r="F81" s="307">
        <v>122095</v>
      </c>
      <c r="G81" s="308"/>
      <c r="H81" s="309"/>
      <c r="I81" s="353"/>
      <c r="J81" s="297"/>
      <c r="K81" s="296"/>
      <c r="L81" s="297"/>
      <c r="M81" s="8"/>
      <c r="N81" s="8"/>
    </row>
    <row r="82" spans="1:14" ht="15.75" customHeight="1" thickBot="1">
      <c r="A82" s="198" t="s">
        <v>77</v>
      </c>
      <c r="B82" s="300"/>
      <c r="C82" s="300"/>
      <c r="D82" s="300"/>
      <c r="E82" s="310"/>
      <c r="F82" s="304">
        <v>122115</v>
      </c>
      <c r="G82" s="305"/>
      <c r="H82" s="306"/>
      <c r="I82" s="353"/>
      <c r="J82" s="297"/>
      <c r="K82" s="296"/>
      <c r="L82" s="297"/>
      <c r="M82" s="8"/>
      <c r="N82" s="8"/>
    </row>
    <row r="83" spans="1:14" ht="15.75" customHeight="1" thickBot="1">
      <c r="A83" s="198" t="s">
        <v>78</v>
      </c>
      <c r="B83" s="300"/>
      <c r="C83" s="300"/>
      <c r="D83" s="300"/>
      <c r="E83" s="310"/>
      <c r="F83" s="304">
        <v>122247</v>
      </c>
      <c r="G83" s="305"/>
      <c r="H83" s="306"/>
      <c r="I83" s="353"/>
      <c r="J83" s="297"/>
      <c r="K83" s="296"/>
      <c r="L83" s="297"/>
      <c r="M83" s="8"/>
      <c r="N83" s="8"/>
    </row>
    <row r="84" spans="1:14" ht="15.75" customHeight="1" thickBot="1">
      <c r="A84" s="198" t="s">
        <v>81</v>
      </c>
      <c r="B84" s="300"/>
      <c r="C84" s="300"/>
      <c r="D84" s="300"/>
      <c r="E84" s="310"/>
      <c r="F84" s="307">
        <v>122147</v>
      </c>
      <c r="G84" s="308"/>
      <c r="H84" s="309"/>
      <c r="I84" s="353"/>
      <c r="J84" s="297"/>
      <c r="K84" s="296"/>
      <c r="L84" s="297"/>
      <c r="M84" s="8"/>
      <c r="N84" s="8"/>
    </row>
    <row r="85" spans="1:14" ht="16.5" customHeight="1">
      <c r="A85" s="198" t="s">
        <v>79</v>
      </c>
      <c r="B85" s="300"/>
      <c r="C85" s="300"/>
      <c r="D85" s="300"/>
      <c r="E85" s="310"/>
      <c r="F85" s="311">
        <v>122075</v>
      </c>
      <c r="G85" s="312"/>
      <c r="H85" s="313"/>
      <c r="I85" s="354"/>
      <c r="J85" s="299"/>
      <c r="K85" s="298"/>
      <c r="L85" s="299"/>
      <c r="M85" s="8"/>
      <c r="N85" s="8"/>
    </row>
    <row r="86" spans="1:14" ht="27.75" customHeight="1">
      <c r="A86" s="159" t="s">
        <v>96</v>
      </c>
      <c r="B86" s="160"/>
      <c r="C86" s="160"/>
      <c r="D86" s="160"/>
      <c r="E86" s="160"/>
      <c r="F86" s="160"/>
      <c r="G86" s="160"/>
      <c r="H86" s="160"/>
      <c r="I86" s="160"/>
      <c r="J86" s="160"/>
      <c r="K86" s="160"/>
      <c r="L86" s="161"/>
      <c r="M86" s="8"/>
      <c r="N86" s="8"/>
    </row>
    <row r="87" spans="1:14" ht="16.5" customHeight="1">
      <c r="A87" s="355" t="s">
        <v>97</v>
      </c>
      <c r="B87" s="356"/>
      <c r="C87" s="356"/>
      <c r="D87" s="356"/>
      <c r="E87" s="356"/>
      <c r="F87" s="356"/>
      <c r="G87" s="356"/>
      <c r="H87" s="356"/>
      <c r="I87" s="356"/>
      <c r="J87" s="356"/>
      <c r="K87" s="356"/>
      <c r="L87" s="357"/>
      <c r="M87" s="8"/>
      <c r="N87" s="8"/>
    </row>
    <row r="88" spans="1:14" ht="18" customHeight="1">
      <c r="A88" s="248" t="str">
        <f>A20</f>
        <v>4. Избрание членов ревизионной комиссии общества. </v>
      </c>
      <c r="B88" s="249"/>
      <c r="C88" s="249"/>
      <c r="D88" s="249"/>
      <c r="E88" s="249"/>
      <c r="F88" s="249"/>
      <c r="G88" s="249"/>
      <c r="H88" s="249"/>
      <c r="I88" s="249"/>
      <c r="J88" s="249"/>
      <c r="K88" s="249"/>
      <c r="L88" s="250"/>
      <c r="M88" s="8"/>
      <c r="N88" s="8"/>
    </row>
    <row r="89" spans="1:14" ht="21" customHeight="1">
      <c r="A89" s="349" t="s">
        <v>98</v>
      </c>
      <c r="B89" s="350"/>
      <c r="C89" s="350"/>
      <c r="D89" s="350"/>
      <c r="E89" s="350"/>
      <c r="F89" s="350"/>
      <c r="G89" s="350"/>
      <c r="H89" s="350"/>
      <c r="I89" s="350"/>
      <c r="J89" s="351"/>
      <c r="K89" s="285">
        <v>103151</v>
      </c>
      <c r="L89" s="343"/>
      <c r="M89" s="8"/>
      <c r="N89" s="8"/>
    </row>
    <row r="90" spans="1:14" ht="30" customHeight="1" thickBot="1">
      <c r="A90" s="344" t="s">
        <v>99</v>
      </c>
      <c r="B90" s="345"/>
      <c r="C90" s="345"/>
      <c r="D90" s="345"/>
      <c r="E90" s="345"/>
      <c r="F90" s="345"/>
      <c r="G90" s="345"/>
      <c r="H90" s="345"/>
      <c r="I90" s="345"/>
      <c r="J90" s="346"/>
      <c r="K90" s="347">
        <v>19020</v>
      </c>
      <c r="L90" s="348"/>
      <c r="M90" s="8"/>
      <c r="N90" s="8"/>
    </row>
    <row r="91" spans="1:14" ht="27.75" customHeight="1">
      <c r="A91" s="340" t="s">
        <v>45</v>
      </c>
      <c r="B91" s="342"/>
      <c r="C91" s="342"/>
      <c r="D91" s="342"/>
      <c r="E91" s="342"/>
      <c r="F91" s="342"/>
      <c r="G91" s="342"/>
      <c r="H91" s="342"/>
      <c r="I91" s="342"/>
      <c r="J91" s="342"/>
      <c r="K91" s="342"/>
      <c r="L91" s="341"/>
      <c r="M91" s="8"/>
      <c r="N91" s="8"/>
    </row>
    <row r="92" spans="1:14" ht="21" customHeight="1">
      <c r="A92" s="259" t="s">
        <v>87</v>
      </c>
      <c r="B92" s="260"/>
      <c r="C92" s="261"/>
      <c r="D92" s="109" t="s">
        <v>35</v>
      </c>
      <c r="E92" s="139"/>
      <c r="F92" s="139"/>
      <c r="G92" s="139"/>
      <c r="H92" s="139"/>
      <c r="I92" s="139"/>
      <c r="J92" s="139"/>
      <c r="K92" s="139"/>
      <c r="L92" s="110"/>
      <c r="M92" s="8"/>
      <c r="N92" s="8"/>
    </row>
    <row r="93" spans="1:14" ht="60.75" customHeight="1">
      <c r="A93" s="262"/>
      <c r="B93" s="263"/>
      <c r="C93" s="264"/>
      <c r="D93" s="207" t="s">
        <v>36</v>
      </c>
      <c r="E93" s="339"/>
      <c r="F93" s="208"/>
      <c r="G93" s="207" t="s">
        <v>51</v>
      </c>
      <c r="H93" s="339"/>
      <c r="I93" s="339"/>
      <c r="J93" s="208"/>
      <c r="K93" s="207" t="s">
        <v>74</v>
      </c>
      <c r="L93" s="208"/>
      <c r="M93" s="8"/>
      <c r="N93" s="8"/>
    </row>
    <row r="94" spans="1:14" ht="27.75" customHeight="1">
      <c r="A94" s="70" t="s">
        <v>37</v>
      </c>
      <c r="B94" s="340" t="s">
        <v>38</v>
      </c>
      <c r="C94" s="341"/>
      <c r="D94" s="71" t="s">
        <v>37</v>
      </c>
      <c r="E94" s="288" t="s">
        <v>38</v>
      </c>
      <c r="F94" s="290"/>
      <c r="G94" s="72" t="s">
        <v>37</v>
      </c>
      <c r="H94" s="71" t="s">
        <v>37</v>
      </c>
      <c r="I94" s="289" t="s">
        <v>38</v>
      </c>
      <c r="J94" s="290"/>
      <c r="K94" s="72" t="s">
        <v>37</v>
      </c>
      <c r="L94" s="70" t="s">
        <v>38</v>
      </c>
      <c r="M94" s="8"/>
      <c r="N94" s="8"/>
    </row>
    <row r="95" spans="1:14" ht="18" customHeight="1">
      <c r="A95" s="46">
        <v>14</v>
      </c>
      <c r="B95" s="192">
        <v>122167</v>
      </c>
      <c r="C95" s="194"/>
      <c r="D95" s="46">
        <v>0</v>
      </c>
      <c r="E95" s="192">
        <v>0</v>
      </c>
      <c r="F95" s="194"/>
      <c r="G95" s="46">
        <v>2</v>
      </c>
      <c r="H95" s="46">
        <v>1</v>
      </c>
      <c r="I95" s="192">
        <v>19020</v>
      </c>
      <c r="J95" s="194"/>
      <c r="K95" s="67">
        <f>A95-D95-H95</f>
        <v>13</v>
      </c>
      <c r="L95" s="67">
        <f>B95-F95-I95</f>
        <v>103147</v>
      </c>
      <c r="M95" s="8"/>
      <c r="N95" s="8"/>
    </row>
    <row r="96" spans="1:14" ht="18" customHeight="1">
      <c r="A96" s="285" t="s">
        <v>39</v>
      </c>
      <c r="B96" s="286"/>
      <c r="C96" s="286"/>
      <c r="D96" s="286"/>
      <c r="E96" s="286"/>
      <c r="F96" s="286"/>
      <c r="G96" s="286"/>
      <c r="H96" s="286"/>
      <c r="I96" s="286"/>
      <c r="J96" s="286"/>
      <c r="K96" s="286"/>
      <c r="L96" s="287"/>
      <c r="M96" s="8"/>
      <c r="N96" s="8"/>
    </row>
    <row r="97" spans="1:14" ht="21" customHeight="1">
      <c r="A97" s="96" t="s">
        <v>6</v>
      </c>
      <c r="B97" s="97"/>
      <c r="C97" s="97"/>
      <c r="D97" s="97"/>
      <c r="E97" s="98"/>
      <c r="F97" s="186" t="s">
        <v>55</v>
      </c>
      <c r="G97" s="187"/>
      <c r="H97" s="187"/>
      <c r="I97" s="187"/>
      <c r="J97" s="187"/>
      <c r="K97" s="187"/>
      <c r="L97" s="188"/>
      <c r="M97" s="8"/>
      <c r="N97" s="8"/>
    </row>
    <row r="98" spans="1:14" ht="17.25" customHeight="1">
      <c r="A98" s="99"/>
      <c r="B98" s="100"/>
      <c r="C98" s="100"/>
      <c r="D98" s="100"/>
      <c r="E98" s="101"/>
      <c r="F98" s="109" t="s">
        <v>40</v>
      </c>
      <c r="G98" s="110"/>
      <c r="H98" s="109" t="s">
        <v>41</v>
      </c>
      <c r="I98" s="110"/>
      <c r="J98" s="109" t="s">
        <v>42</v>
      </c>
      <c r="K98" s="139"/>
      <c r="L98" s="110"/>
      <c r="M98" s="8"/>
      <c r="N98" s="8"/>
    </row>
    <row r="99" spans="1:14" ht="15" customHeight="1">
      <c r="A99" s="102"/>
      <c r="B99" s="103"/>
      <c r="C99" s="103"/>
      <c r="D99" s="103"/>
      <c r="E99" s="104"/>
      <c r="F99" s="43" t="s">
        <v>29</v>
      </c>
      <c r="G99" s="43" t="s">
        <v>44</v>
      </c>
      <c r="H99" s="43" t="s">
        <v>43</v>
      </c>
      <c r="I99" s="43" t="s">
        <v>44</v>
      </c>
      <c r="J99" s="43" t="s">
        <v>43</v>
      </c>
      <c r="K99" s="195" t="s">
        <v>44</v>
      </c>
      <c r="L99" s="197"/>
      <c r="M99" s="8"/>
      <c r="N99" s="8"/>
    </row>
    <row r="100" spans="1:14" ht="16.5" customHeight="1">
      <c r="A100" s="96" t="s">
        <v>82</v>
      </c>
      <c r="B100" s="97"/>
      <c r="C100" s="97"/>
      <c r="D100" s="97"/>
      <c r="E100" s="98"/>
      <c r="F100" s="44">
        <v>103147</v>
      </c>
      <c r="G100" s="45">
        <v>1</v>
      </c>
      <c r="H100" s="323">
        <v>0</v>
      </c>
      <c r="I100" s="114">
        <f>H100/K89</f>
        <v>0</v>
      </c>
      <c r="J100" s="323">
        <v>0</v>
      </c>
      <c r="K100" s="318">
        <v>0</v>
      </c>
      <c r="L100" s="319"/>
      <c r="M100" s="8"/>
      <c r="N100" s="8"/>
    </row>
    <row r="101" spans="1:14" ht="13.5" customHeight="1">
      <c r="A101" s="320"/>
      <c r="B101" s="321"/>
      <c r="C101" s="321"/>
      <c r="D101" s="321"/>
      <c r="E101" s="322"/>
      <c r="F101" s="73">
        <f>F100/K89</f>
        <v>0.9999612218979942</v>
      </c>
      <c r="G101" s="45"/>
      <c r="H101" s="180"/>
      <c r="I101" s="115"/>
      <c r="J101" s="180"/>
      <c r="K101" s="262"/>
      <c r="L101" s="264"/>
      <c r="M101" s="8"/>
      <c r="N101" s="8"/>
    </row>
    <row r="102" spans="1:14" ht="15.75" customHeight="1">
      <c r="A102" s="96" t="s">
        <v>84</v>
      </c>
      <c r="B102" s="97"/>
      <c r="C102" s="97"/>
      <c r="D102" s="97"/>
      <c r="E102" s="98"/>
      <c r="F102" s="44">
        <v>103147</v>
      </c>
      <c r="G102" s="45">
        <v>1</v>
      </c>
      <c r="H102" s="323">
        <v>0</v>
      </c>
      <c r="I102" s="114">
        <v>0</v>
      </c>
      <c r="J102" s="323">
        <v>0</v>
      </c>
      <c r="K102" s="318">
        <v>0</v>
      </c>
      <c r="L102" s="319"/>
      <c r="M102" s="8"/>
      <c r="N102" s="8"/>
    </row>
    <row r="103" spans="1:14" ht="14.25" customHeight="1">
      <c r="A103" s="320"/>
      <c r="B103" s="321"/>
      <c r="C103" s="321"/>
      <c r="D103" s="321"/>
      <c r="E103" s="322"/>
      <c r="F103" s="73">
        <f>F102/K89</f>
        <v>0.9999612218979942</v>
      </c>
      <c r="G103" s="45"/>
      <c r="H103" s="180"/>
      <c r="I103" s="115"/>
      <c r="J103" s="180"/>
      <c r="K103" s="262"/>
      <c r="L103" s="264"/>
      <c r="M103" s="8"/>
      <c r="N103" s="8"/>
    </row>
    <row r="104" spans="1:14" ht="15" customHeight="1">
      <c r="A104" s="96" t="s">
        <v>85</v>
      </c>
      <c r="B104" s="97"/>
      <c r="C104" s="97"/>
      <c r="D104" s="97"/>
      <c r="E104" s="98"/>
      <c r="F104" s="44">
        <v>103147</v>
      </c>
      <c r="G104" s="45">
        <v>1</v>
      </c>
      <c r="H104" s="323">
        <v>0</v>
      </c>
      <c r="I104" s="114">
        <v>0</v>
      </c>
      <c r="J104" s="323">
        <v>0</v>
      </c>
      <c r="K104" s="318">
        <v>0</v>
      </c>
      <c r="L104" s="319"/>
      <c r="M104" s="8"/>
      <c r="N104" s="8"/>
    </row>
    <row r="105" spans="1:14" ht="13.5" customHeight="1">
      <c r="A105" s="320"/>
      <c r="B105" s="321"/>
      <c r="C105" s="321"/>
      <c r="D105" s="321"/>
      <c r="E105" s="322"/>
      <c r="F105" s="73">
        <f>F104/K89</f>
        <v>0.9999612218979942</v>
      </c>
      <c r="G105" s="45"/>
      <c r="H105" s="180"/>
      <c r="I105" s="115"/>
      <c r="J105" s="180"/>
      <c r="K105" s="262"/>
      <c r="L105" s="264"/>
      <c r="M105" s="8"/>
      <c r="N105" s="8"/>
    </row>
    <row r="106" spans="1:14" ht="18" customHeight="1">
      <c r="A106" s="96" t="s">
        <v>83</v>
      </c>
      <c r="B106" s="97"/>
      <c r="C106" s="97"/>
      <c r="D106" s="97"/>
      <c r="E106" s="98"/>
      <c r="F106" s="44">
        <v>103147</v>
      </c>
      <c r="G106" s="45">
        <v>1</v>
      </c>
      <c r="H106" s="323">
        <v>0</v>
      </c>
      <c r="I106" s="114">
        <v>0</v>
      </c>
      <c r="J106" s="323">
        <v>0</v>
      </c>
      <c r="K106" s="318">
        <v>0</v>
      </c>
      <c r="L106" s="319"/>
      <c r="M106" s="8"/>
      <c r="N106" s="8"/>
    </row>
    <row r="107" spans="1:14" ht="18" customHeight="1">
      <c r="A107" s="320"/>
      <c r="B107" s="321"/>
      <c r="C107" s="321"/>
      <c r="D107" s="321"/>
      <c r="E107" s="322"/>
      <c r="F107" s="73">
        <f>F106/K89</f>
        <v>0.9999612218979942</v>
      </c>
      <c r="G107" s="45"/>
      <c r="H107" s="180"/>
      <c r="I107" s="115"/>
      <c r="J107" s="180"/>
      <c r="K107" s="262"/>
      <c r="L107" s="264"/>
      <c r="M107" s="8"/>
      <c r="N107" s="8"/>
    </row>
    <row r="108" spans="1:12" ht="18" customHeight="1">
      <c r="A108" s="96" t="s">
        <v>5</v>
      </c>
      <c r="B108" s="97"/>
      <c r="C108" s="97"/>
      <c r="D108" s="97"/>
      <c r="E108" s="98"/>
      <c r="F108" s="46">
        <v>103147</v>
      </c>
      <c r="G108" s="45">
        <v>1</v>
      </c>
      <c r="H108" s="323">
        <v>0</v>
      </c>
      <c r="I108" s="114">
        <v>0</v>
      </c>
      <c r="J108" s="323">
        <v>0</v>
      </c>
      <c r="K108" s="318">
        <f>J108/K89</f>
        <v>0</v>
      </c>
      <c r="L108" s="319"/>
    </row>
    <row r="109" spans="1:14" ht="15" customHeight="1">
      <c r="A109" s="324"/>
      <c r="B109" s="325"/>
      <c r="C109" s="325"/>
      <c r="D109" s="325"/>
      <c r="E109" s="326"/>
      <c r="F109" s="73">
        <f>F108/K89</f>
        <v>0.9999612218979942</v>
      </c>
      <c r="G109" s="45"/>
      <c r="H109" s="180"/>
      <c r="I109" s="115"/>
      <c r="J109" s="180"/>
      <c r="K109" s="262"/>
      <c r="L109" s="264"/>
      <c r="M109" s="8"/>
      <c r="N109" s="8"/>
    </row>
    <row r="110" spans="1:14" ht="30" customHeight="1">
      <c r="A110" s="159" t="s">
        <v>7</v>
      </c>
      <c r="B110" s="160"/>
      <c r="C110" s="160"/>
      <c r="D110" s="160"/>
      <c r="E110" s="160"/>
      <c r="F110" s="160"/>
      <c r="G110" s="160"/>
      <c r="H110" s="160"/>
      <c r="I110" s="160"/>
      <c r="J110" s="160"/>
      <c r="K110" s="160"/>
      <c r="L110" s="161"/>
      <c r="M110" s="8"/>
      <c r="N110" s="8"/>
    </row>
    <row r="111" spans="1:14" ht="18" customHeight="1">
      <c r="A111" s="111" t="s">
        <v>100</v>
      </c>
      <c r="B111" s="112"/>
      <c r="C111" s="112"/>
      <c r="D111" s="112"/>
      <c r="E111" s="112"/>
      <c r="F111" s="112"/>
      <c r="G111" s="112"/>
      <c r="H111" s="112"/>
      <c r="I111" s="112"/>
      <c r="J111" s="112"/>
      <c r="K111" s="112"/>
      <c r="L111" s="113"/>
      <c r="M111" s="8"/>
      <c r="N111" s="8"/>
    </row>
    <row r="112" spans="1:14" ht="16.5" customHeight="1">
      <c r="A112" s="198" t="str">
        <f>A21</f>
        <v>5. Утверждение аудитора общества.</v>
      </c>
      <c r="B112" s="300"/>
      <c r="C112" s="300"/>
      <c r="D112" s="300"/>
      <c r="E112" s="300"/>
      <c r="F112" s="300"/>
      <c r="G112" s="300"/>
      <c r="H112" s="300"/>
      <c r="I112" s="300"/>
      <c r="J112" s="300"/>
      <c r="K112" s="300"/>
      <c r="L112" s="310"/>
      <c r="M112" s="8"/>
      <c r="N112" s="8"/>
    </row>
    <row r="113" spans="1:14" ht="29.25" customHeight="1">
      <c r="A113" s="105" t="s">
        <v>45</v>
      </c>
      <c r="B113" s="266"/>
      <c r="C113" s="266"/>
      <c r="D113" s="266"/>
      <c r="E113" s="266"/>
      <c r="F113" s="266"/>
      <c r="G113" s="266"/>
      <c r="H113" s="266"/>
      <c r="I113" s="266"/>
      <c r="J113" s="266"/>
      <c r="K113" s="266"/>
      <c r="L113" s="106"/>
      <c r="M113" s="8"/>
      <c r="N113" s="8"/>
    </row>
    <row r="114" spans="1:14" ht="16.5" customHeight="1">
      <c r="A114" s="268" t="s">
        <v>87</v>
      </c>
      <c r="B114" s="269"/>
      <c r="C114" s="270"/>
      <c r="D114" s="165" t="s">
        <v>35</v>
      </c>
      <c r="E114" s="166"/>
      <c r="F114" s="166"/>
      <c r="G114" s="166"/>
      <c r="H114" s="166"/>
      <c r="I114" s="166"/>
      <c r="J114" s="166"/>
      <c r="K114" s="166"/>
      <c r="L114" s="167"/>
      <c r="M114" s="8"/>
      <c r="N114" s="8"/>
    </row>
    <row r="115" spans="1:14" ht="63" customHeight="1">
      <c r="A115" s="151"/>
      <c r="B115" s="152"/>
      <c r="C115" s="153"/>
      <c r="D115" s="79" t="s">
        <v>36</v>
      </c>
      <c r="E115" s="146"/>
      <c r="F115" s="80"/>
      <c r="G115" s="79" t="s">
        <v>51</v>
      </c>
      <c r="H115" s="146"/>
      <c r="I115" s="80"/>
      <c r="J115" s="79" t="s">
        <v>64</v>
      </c>
      <c r="K115" s="146"/>
      <c r="L115" s="80"/>
      <c r="M115" s="8"/>
      <c r="N115" s="8"/>
    </row>
    <row r="116" spans="1:14" ht="27" customHeight="1">
      <c r="A116" s="61" t="s">
        <v>37</v>
      </c>
      <c r="B116" s="105" t="s">
        <v>38</v>
      </c>
      <c r="C116" s="106"/>
      <c r="D116" s="62" t="s">
        <v>37</v>
      </c>
      <c r="E116" s="105" t="s">
        <v>38</v>
      </c>
      <c r="F116" s="106"/>
      <c r="G116" s="63" t="s">
        <v>37</v>
      </c>
      <c r="H116" s="58" t="s">
        <v>37</v>
      </c>
      <c r="I116" s="62" t="s">
        <v>38</v>
      </c>
      <c r="J116" s="63" t="s">
        <v>37</v>
      </c>
      <c r="K116" s="105" t="s">
        <v>38</v>
      </c>
      <c r="L116" s="106"/>
      <c r="M116" s="8"/>
      <c r="N116" s="8"/>
    </row>
    <row r="117" spans="1:14" ht="16.5" customHeight="1">
      <c r="A117" s="64">
        <v>14</v>
      </c>
      <c r="B117" s="107">
        <v>122167</v>
      </c>
      <c r="C117" s="108"/>
      <c r="D117" s="65">
        <v>0</v>
      </c>
      <c r="E117" s="107">
        <v>0</v>
      </c>
      <c r="F117" s="108"/>
      <c r="G117" s="64">
        <v>3</v>
      </c>
      <c r="H117" s="67">
        <v>0</v>
      </c>
      <c r="I117" s="67">
        <v>0</v>
      </c>
      <c r="J117" s="67">
        <f>A117-D117-H117</f>
        <v>14</v>
      </c>
      <c r="K117" s="116">
        <f>B117-F117</f>
        <v>122167</v>
      </c>
      <c r="L117" s="117"/>
      <c r="M117" s="8"/>
      <c r="N117" s="8"/>
    </row>
    <row r="118" spans="1:14" ht="16.5" customHeight="1">
      <c r="A118" s="327" t="s">
        <v>39</v>
      </c>
      <c r="B118" s="328"/>
      <c r="C118" s="328"/>
      <c r="D118" s="328"/>
      <c r="E118" s="328"/>
      <c r="F118" s="328"/>
      <c r="G118" s="328"/>
      <c r="H118" s="328"/>
      <c r="I118" s="328"/>
      <c r="J118" s="328"/>
      <c r="K118" s="328"/>
      <c r="L118" s="329"/>
      <c r="M118" s="8"/>
      <c r="N118" s="8"/>
    </row>
    <row r="119" spans="1:14" ht="16.5" customHeight="1">
      <c r="A119" s="186" t="s">
        <v>55</v>
      </c>
      <c r="B119" s="187"/>
      <c r="C119" s="187"/>
      <c r="D119" s="187"/>
      <c r="E119" s="187"/>
      <c r="F119" s="187"/>
      <c r="G119" s="187"/>
      <c r="H119" s="187"/>
      <c r="I119" s="187"/>
      <c r="J119" s="187"/>
      <c r="K119" s="187"/>
      <c r="L119" s="188"/>
      <c r="M119" s="8"/>
      <c r="N119" s="8"/>
    </row>
    <row r="120" spans="1:14" ht="16.5" customHeight="1">
      <c r="A120" s="195" t="s">
        <v>40</v>
      </c>
      <c r="B120" s="196"/>
      <c r="C120" s="196"/>
      <c r="D120" s="196"/>
      <c r="E120" s="197"/>
      <c r="F120" s="195" t="s">
        <v>41</v>
      </c>
      <c r="G120" s="196"/>
      <c r="H120" s="196"/>
      <c r="I120" s="196"/>
      <c r="J120" s="197"/>
      <c r="K120" s="195" t="s">
        <v>42</v>
      </c>
      <c r="L120" s="197"/>
      <c r="M120" s="8"/>
      <c r="N120" s="8"/>
    </row>
    <row r="121" spans="1:14" ht="16.5" customHeight="1">
      <c r="A121" s="195" t="s">
        <v>43</v>
      </c>
      <c r="B121" s="197"/>
      <c r="C121" s="195" t="s">
        <v>44</v>
      </c>
      <c r="D121" s="196"/>
      <c r="E121" s="197"/>
      <c r="F121" s="195" t="s">
        <v>43</v>
      </c>
      <c r="G121" s="196"/>
      <c r="H121" s="197"/>
      <c r="I121" s="195" t="s">
        <v>44</v>
      </c>
      <c r="J121" s="197"/>
      <c r="K121" s="43" t="s">
        <v>43</v>
      </c>
      <c r="L121" s="43" t="s">
        <v>44</v>
      </c>
      <c r="M121" s="8"/>
      <c r="N121" s="8"/>
    </row>
    <row r="122" spans="1:14" ht="16.5" customHeight="1">
      <c r="A122" s="314">
        <v>122167</v>
      </c>
      <c r="B122" s="314"/>
      <c r="C122" s="315">
        <f>A122/G26</f>
        <v>0.9999672590058197</v>
      </c>
      <c r="D122" s="315"/>
      <c r="E122" s="315"/>
      <c r="F122" s="192">
        <v>0</v>
      </c>
      <c r="G122" s="193"/>
      <c r="H122" s="194"/>
      <c r="I122" s="316">
        <f>F122/B117</f>
        <v>0</v>
      </c>
      <c r="J122" s="317"/>
      <c r="K122" s="46">
        <v>0</v>
      </c>
      <c r="L122" s="68">
        <f>K122/B117</f>
        <v>0</v>
      </c>
      <c r="M122" s="8"/>
      <c r="N122" s="8"/>
    </row>
    <row r="123" spans="1:14" ht="30" customHeight="1">
      <c r="A123" s="159" t="s">
        <v>8</v>
      </c>
      <c r="B123" s="330"/>
      <c r="C123" s="330"/>
      <c r="D123" s="330"/>
      <c r="E123" s="330"/>
      <c r="F123" s="330"/>
      <c r="G123" s="330"/>
      <c r="H123" s="330"/>
      <c r="I123" s="330"/>
      <c r="J123" s="330"/>
      <c r="K123" s="330"/>
      <c r="L123" s="331"/>
      <c r="M123" s="8"/>
      <c r="N123" s="8"/>
    </row>
    <row r="124" spans="1:14" ht="18.75" customHeight="1">
      <c r="A124" s="111" t="s">
        <v>86</v>
      </c>
      <c r="B124" s="112"/>
      <c r="C124" s="112"/>
      <c r="D124" s="112"/>
      <c r="E124" s="112"/>
      <c r="F124" s="112"/>
      <c r="G124" s="112"/>
      <c r="H124" s="112"/>
      <c r="I124" s="112"/>
      <c r="J124" s="112"/>
      <c r="K124" s="112"/>
      <c r="L124" s="113"/>
      <c r="M124" s="8"/>
      <c r="N124" s="8"/>
    </row>
    <row r="125" spans="1:14" ht="42.75" customHeight="1">
      <c r="A125" s="278" t="str">
        <f>A22</f>
        <v>6. О даче согласия на заключение взаимосвязанной крупной сделки с заинтересованностью – заключение ЗАО имени С.М. Кирова с АО «ЮниКредит Банк» договора поручительства в обеспечение исполнения обязательств ООО «Рассвет» по соглашению о предоставлении кредита № 015/0020L/18 от «27» февраля 2018 года.</v>
      </c>
      <c r="B125" s="249"/>
      <c r="C125" s="249"/>
      <c r="D125" s="249"/>
      <c r="E125" s="249"/>
      <c r="F125" s="249"/>
      <c r="G125" s="249"/>
      <c r="H125" s="249"/>
      <c r="I125" s="249"/>
      <c r="J125" s="249"/>
      <c r="K125" s="249"/>
      <c r="L125" s="279"/>
      <c r="M125" s="8"/>
      <c r="N125" s="8"/>
    </row>
    <row r="126" spans="1:14" ht="15.75" customHeight="1">
      <c r="A126" s="336" t="s">
        <v>115</v>
      </c>
      <c r="B126" s="337"/>
      <c r="C126" s="337"/>
      <c r="D126" s="337"/>
      <c r="E126" s="337"/>
      <c r="F126" s="337"/>
      <c r="G126" s="337"/>
      <c r="H126" s="337"/>
      <c r="I126" s="337"/>
      <c r="J126" s="337"/>
      <c r="K126" s="337"/>
      <c r="L126" s="338"/>
      <c r="M126" s="8"/>
      <c r="N126" s="8"/>
    </row>
    <row r="127" spans="1:14" ht="27" customHeight="1">
      <c r="A127" s="105" t="s">
        <v>45</v>
      </c>
      <c r="B127" s="266"/>
      <c r="C127" s="266"/>
      <c r="D127" s="266"/>
      <c r="E127" s="266"/>
      <c r="F127" s="266"/>
      <c r="G127" s="266"/>
      <c r="H127" s="266"/>
      <c r="I127" s="266"/>
      <c r="J127" s="266"/>
      <c r="K127" s="266"/>
      <c r="L127" s="106"/>
      <c r="M127" s="8"/>
      <c r="N127" s="8"/>
    </row>
    <row r="128" spans="1:14" ht="18.75" customHeight="1">
      <c r="A128" s="259" t="s">
        <v>87</v>
      </c>
      <c r="B128" s="260"/>
      <c r="C128" s="261"/>
      <c r="D128" s="165" t="s">
        <v>35</v>
      </c>
      <c r="E128" s="166"/>
      <c r="F128" s="166"/>
      <c r="G128" s="166"/>
      <c r="H128" s="166"/>
      <c r="I128" s="166"/>
      <c r="J128" s="166"/>
      <c r="K128" s="166"/>
      <c r="L128" s="167"/>
      <c r="M128" s="8"/>
      <c r="N128" s="8"/>
    </row>
    <row r="129" spans="1:14" ht="72" customHeight="1">
      <c r="A129" s="262"/>
      <c r="B129" s="263"/>
      <c r="C129" s="264"/>
      <c r="D129" s="79" t="s">
        <v>36</v>
      </c>
      <c r="E129" s="146"/>
      <c r="F129" s="80"/>
      <c r="G129" s="79" t="s">
        <v>51</v>
      </c>
      <c r="H129" s="146"/>
      <c r="I129" s="80"/>
      <c r="J129" s="79" t="s">
        <v>64</v>
      </c>
      <c r="K129" s="146"/>
      <c r="L129" s="80"/>
      <c r="M129" s="8"/>
      <c r="N129" s="8"/>
    </row>
    <row r="130" spans="1:14" ht="25.5" customHeight="1">
      <c r="A130" s="61" t="s">
        <v>37</v>
      </c>
      <c r="B130" s="105" t="s">
        <v>38</v>
      </c>
      <c r="C130" s="106"/>
      <c r="D130" s="62" t="s">
        <v>37</v>
      </c>
      <c r="E130" s="105" t="s">
        <v>38</v>
      </c>
      <c r="F130" s="106"/>
      <c r="G130" s="63" t="s">
        <v>37</v>
      </c>
      <c r="H130" s="58" t="s">
        <v>37</v>
      </c>
      <c r="I130" s="62" t="s">
        <v>38</v>
      </c>
      <c r="J130" s="63" t="s">
        <v>37</v>
      </c>
      <c r="K130" s="105" t="s">
        <v>38</v>
      </c>
      <c r="L130" s="106"/>
      <c r="M130" s="8"/>
      <c r="N130" s="8"/>
    </row>
    <row r="131" spans="1:14" ht="18.75" customHeight="1">
      <c r="A131" s="64">
        <v>14</v>
      </c>
      <c r="B131" s="107">
        <v>122167</v>
      </c>
      <c r="C131" s="108"/>
      <c r="D131" s="65">
        <v>1</v>
      </c>
      <c r="E131" s="107">
        <v>104</v>
      </c>
      <c r="F131" s="108"/>
      <c r="G131" s="64">
        <v>3</v>
      </c>
      <c r="H131" s="67">
        <v>0</v>
      </c>
      <c r="I131" s="67">
        <v>0</v>
      </c>
      <c r="J131" s="67">
        <f>A131-D131-H131</f>
        <v>13</v>
      </c>
      <c r="K131" s="116">
        <f>B131-E131</f>
        <v>122063</v>
      </c>
      <c r="L131" s="117"/>
      <c r="M131" s="8"/>
      <c r="N131" s="8"/>
    </row>
    <row r="132" spans="1:14" ht="18.75" customHeight="1">
      <c r="A132" s="192" t="s">
        <v>39</v>
      </c>
      <c r="B132" s="193"/>
      <c r="C132" s="193"/>
      <c r="D132" s="193"/>
      <c r="E132" s="193"/>
      <c r="F132" s="193"/>
      <c r="G132" s="193"/>
      <c r="H132" s="193"/>
      <c r="I132" s="193"/>
      <c r="J132" s="193"/>
      <c r="K132" s="193"/>
      <c r="L132" s="194"/>
      <c r="M132" s="8"/>
      <c r="N132" s="8"/>
    </row>
    <row r="133" spans="1:14" ht="18" customHeight="1">
      <c r="A133" s="288" t="s">
        <v>55</v>
      </c>
      <c r="B133" s="289"/>
      <c r="C133" s="289"/>
      <c r="D133" s="289"/>
      <c r="E133" s="289"/>
      <c r="F133" s="289"/>
      <c r="G133" s="289"/>
      <c r="H133" s="289"/>
      <c r="I133" s="289"/>
      <c r="J133" s="289"/>
      <c r="K133" s="289"/>
      <c r="L133" s="290"/>
      <c r="M133" s="8"/>
      <c r="N133" s="8"/>
    </row>
    <row r="134" spans="1:14" ht="18" customHeight="1">
      <c r="A134" s="195" t="s">
        <v>40</v>
      </c>
      <c r="B134" s="196"/>
      <c r="C134" s="196"/>
      <c r="D134" s="196"/>
      <c r="E134" s="197"/>
      <c r="F134" s="195" t="s">
        <v>41</v>
      </c>
      <c r="G134" s="196"/>
      <c r="H134" s="196"/>
      <c r="I134" s="196"/>
      <c r="J134" s="197"/>
      <c r="K134" s="195" t="s">
        <v>42</v>
      </c>
      <c r="L134" s="197"/>
      <c r="M134" s="8"/>
      <c r="N134" s="8"/>
    </row>
    <row r="135" spans="1:14" ht="18" customHeight="1">
      <c r="A135" s="195" t="s">
        <v>43</v>
      </c>
      <c r="B135" s="197"/>
      <c r="C135" s="195" t="s">
        <v>44</v>
      </c>
      <c r="D135" s="196"/>
      <c r="E135" s="197"/>
      <c r="F135" s="195" t="s">
        <v>43</v>
      </c>
      <c r="G135" s="196"/>
      <c r="H135" s="197"/>
      <c r="I135" s="195" t="s">
        <v>44</v>
      </c>
      <c r="J135" s="197"/>
      <c r="K135" s="43" t="s">
        <v>43</v>
      </c>
      <c r="L135" s="43" t="s">
        <v>44</v>
      </c>
      <c r="M135" s="8"/>
      <c r="N135" s="8"/>
    </row>
    <row r="136" spans="1:14" ht="17.25" customHeight="1">
      <c r="A136" s="314">
        <v>122063</v>
      </c>
      <c r="B136" s="314"/>
      <c r="C136" s="365">
        <f>A136/G26</f>
        <v>0.9991159931571322</v>
      </c>
      <c r="D136" s="365"/>
      <c r="E136" s="365"/>
      <c r="F136" s="192">
        <v>0</v>
      </c>
      <c r="G136" s="193"/>
      <c r="H136" s="194"/>
      <c r="I136" s="316">
        <f>F136/B131</f>
        <v>0</v>
      </c>
      <c r="J136" s="317"/>
      <c r="K136" s="46">
        <v>0</v>
      </c>
      <c r="L136" s="68">
        <f>K136/B131</f>
        <v>0</v>
      </c>
      <c r="M136" s="8"/>
      <c r="N136" s="8"/>
    </row>
    <row r="137" spans="1:14" ht="17.25" customHeight="1">
      <c r="A137" s="336" t="s">
        <v>116</v>
      </c>
      <c r="B137" s="337"/>
      <c r="C137" s="337"/>
      <c r="D137" s="337"/>
      <c r="E137" s="337"/>
      <c r="F137" s="337"/>
      <c r="G137" s="337"/>
      <c r="H137" s="337"/>
      <c r="I137" s="337"/>
      <c r="J137" s="337"/>
      <c r="K137" s="337"/>
      <c r="L137" s="338"/>
      <c r="M137" s="8"/>
      <c r="N137" s="8"/>
    </row>
    <row r="138" spans="1:14" ht="29.25" customHeight="1">
      <c r="A138" s="118" t="s">
        <v>89</v>
      </c>
      <c r="B138" s="119"/>
      <c r="C138" s="119"/>
      <c r="D138" s="119"/>
      <c r="E138" s="119"/>
      <c r="F138" s="119"/>
      <c r="G138" s="119"/>
      <c r="H138" s="119"/>
      <c r="I138" s="120"/>
      <c r="J138" s="121">
        <v>22283</v>
      </c>
      <c r="K138" s="122"/>
      <c r="L138" s="123"/>
      <c r="M138" s="8"/>
      <c r="N138" s="8"/>
    </row>
    <row r="139" spans="1:14" ht="17.25" customHeight="1">
      <c r="A139" s="127" t="s">
        <v>119</v>
      </c>
      <c r="B139" s="128"/>
      <c r="C139" s="128"/>
      <c r="D139" s="128"/>
      <c r="E139" s="128"/>
      <c r="F139" s="128"/>
      <c r="G139" s="128"/>
      <c r="H139" s="128"/>
      <c r="I139" s="129"/>
      <c r="J139" s="124"/>
      <c r="K139" s="125"/>
      <c r="L139" s="126"/>
      <c r="M139" s="8"/>
      <c r="N139" s="8"/>
    </row>
    <row r="140" spans="1:14" ht="47.25" customHeight="1">
      <c r="A140" s="211" t="s">
        <v>118</v>
      </c>
      <c r="B140" s="133"/>
      <c r="C140" s="133"/>
      <c r="D140" s="133"/>
      <c r="E140" s="133"/>
      <c r="F140" s="133"/>
      <c r="G140" s="133"/>
      <c r="H140" s="133"/>
      <c r="I140" s="134"/>
      <c r="J140" s="132">
        <v>99888</v>
      </c>
      <c r="K140" s="133"/>
      <c r="L140" s="134"/>
      <c r="M140" s="8"/>
      <c r="N140" s="8"/>
    </row>
    <row r="141" spans="1:14" ht="28.5" customHeight="1" thickBot="1">
      <c r="A141" s="135" t="s">
        <v>45</v>
      </c>
      <c r="B141" s="136"/>
      <c r="C141" s="136"/>
      <c r="D141" s="137"/>
      <c r="E141" s="137"/>
      <c r="F141" s="137"/>
      <c r="G141" s="137"/>
      <c r="H141" s="137"/>
      <c r="I141" s="137"/>
      <c r="J141" s="137"/>
      <c r="K141" s="137"/>
      <c r="L141" s="138"/>
      <c r="M141" s="8"/>
      <c r="N141" s="8"/>
    </row>
    <row r="142" spans="1:14" ht="21" customHeight="1">
      <c r="A142" s="148" t="s">
        <v>87</v>
      </c>
      <c r="B142" s="149"/>
      <c r="C142" s="150"/>
      <c r="D142" s="83" t="s">
        <v>35</v>
      </c>
      <c r="E142" s="84"/>
      <c r="F142" s="84"/>
      <c r="G142" s="84"/>
      <c r="H142" s="84"/>
      <c r="I142" s="84"/>
      <c r="J142" s="84"/>
      <c r="K142" s="84"/>
      <c r="L142" s="85"/>
      <c r="M142" s="8"/>
      <c r="N142" s="8"/>
    </row>
    <row r="143" spans="1:14" ht="61.5" customHeight="1">
      <c r="A143" s="151"/>
      <c r="B143" s="152"/>
      <c r="C143" s="153"/>
      <c r="D143" s="79" t="s">
        <v>36</v>
      </c>
      <c r="E143" s="146"/>
      <c r="F143" s="80"/>
      <c r="G143" s="156" t="s">
        <v>51</v>
      </c>
      <c r="H143" s="157"/>
      <c r="I143" s="158"/>
      <c r="J143" s="156" t="s">
        <v>64</v>
      </c>
      <c r="K143" s="157"/>
      <c r="L143" s="272"/>
      <c r="M143" s="8"/>
      <c r="N143" s="8"/>
    </row>
    <row r="144" spans="1:14" ht="27" customHeight="1">
      <c r="A144" s="40" t="s">
        <v>37</v>
      </c>
      <c r="B144" s="79" t="s">
        <v>38</v>
      </c>
      <c r="C144" s="80"/>
      <c r="D144" s="35" t="s">
        <v>37</v>
      </c>
      <c r="E144" s="79" t="s">
        <v>38</v>
      </c>
      <c r="F144" s="80"/>
      <c r="G144" s="34" t="s">
        <v>37</v>
      </c>
      <c r="H144" s="35" t="s">
        <v>37</v>
      </c>
      <c r="I144" s="56" t="s">
        <v>38</v>
      </c>
      <c r="J144" s="34" t="s">
        <v>37</v>
      </c>
      <c r="K144" s="79" t="s">
        <v>38</v>
      </c>
      <c r="L144" s="154"/>
      <c r="M144" s="8"/>
      <c r="N144" s="8"/>
    </row>
    <row r="145" spans="1:14" ht="15.75" customHeight="1">
      <c r="A145" s="41">
        <v>14</v>
      </c>
      <c r="B145" s="147">
        <v>122167</v>
      </c>
      <c r="C145" s="82"/>
      <c r="D145" s="59">
        <v>1</v>
      </c>
      <c r="E145" s="81">
        <v>104</v>
      </c>
      <c r="F145" s="82"/>
      <c r="G145" s="36">
        <v>3</v>
      </c>
      <c r="H145" s="37">
        <v>1</v>
      </c>
      <c r="I145" s="37">
        <v>99888</v>
      </c>
      <c r="J145" s="37">
        <f>A145-D145-H145</f>
        <v>12</v>
      </c>
      <c r="K145" s="140">
        <f>B145-E145-I145</f>
        <v>22175</v>
      </c>
      <c r="L145" s="141"/>
      <c r="M145" s="8"/>
      <c r="N145" s="8"/>
    </row>
    <row r="146" spans="1:14" ht="16.5" customHeight="1">
      <c r="A146" s="142" t="s">
        <v>39</v>
      </c>
      <c r="B146" s="143"/>
      <c r="C146" s="143"/>
      <c r="D146" s="143"/>
      <c r="E146" s="143"/>
      <c r="F146" s="143"/>
      <c r="G146" s="143"/>
      <c r="H146" s="143"/>
      <c r="I146" s="143"/>
      <c r="J146" s="143"/>
      <c r="K146" s="143"/>
      <c r="L146" s="144"/>
      <c r="M146" s="8"/>
      <c r="N146" s="8"/>
    </row>
    <row r="147" spans="1:14" ht="17.25" customHeight="1">
      <c r="A147" s="212" t="s">
        <v>55</v>
      </c>
      <c r="B147" s="213"/>
      <c r="C147" s="213"/>
      <c r="D147" s="213"/>
      <c r="E147" s="213"/>
      <c r="F147" s="213"/>
      <c r="G147" s="213"/>
      <c r="H147" s="213"/>
      <c r="I147" s="213"/>
      <c r="J147" s="213"/>
      <c r="K147" s="213"/>
      <c r="L147" s="214"/>
      <c r="M147" s="8"/>
      <c r="N147" s="8"/>
    </row>
    <row r="148" spans="1:14" ht="15.75" customHeight="1">
      <c r="A148" s="145" t="s">
        <v>40</v>
      </c>
      <c r="B148" s="139"/>
      <c r="C148" s="139"/>
      <c r="D148" s="139"/>
      <c r="E148" s="110"/>
      <c r="F148" s="109" t="s">
        <v>41</v>
      </c>
      <c r="G148" s="139"/>
      <c r="H148" s="139"/>
      <c r="I148" s="110"/>
      <c r="J148" s="109" t="s">
        <v>42</v>
      </c>
      <c r="K148" s="139"/>
      <c r="L148" s="215"/>
      <c r="M148" s="8"/>
      <c r="N148" s="8"/>
    </row>
    <row r="149" spans="1:14" ht="16.5" customHeight="1">
      <c r="A149" s="109" t="s">
        <v>43</v>
      </c>
      <c r="B149" s="110"/>
      <c r="C149" s="109" t="s">
        <v>44</v>
      </c>
      <c r="D149" s="139"/>
      <c r="E149" s="110"/>
      <c r="F149" s="109" t="s">
        <v>43</v>
      </c>
      <c r="G149" s="110"/>
      <c r="H149" s="109" t="s">
        <v>44</v>
      </c>
      <c r="I149" s="110"/>
      <c r="J149" s="25" t="s">
        <v>43</v>
      </c>
      <c r="K149" s="109" t="s">
        <v>44</v>
      </c>
      <c r="L149" s="110"/>
      <c r="M149" s="8"/>
      <c r="N149" s="8"/>
    </row>
    <row r="150" spans="1:14" ht="16.5" customHeight="1">
      <c r="A150" s="155">
        <v>22175</v>
      </c>
      <c r="B150" s="155"/>
      <c r="C150" s="332">
        <f>A150/J138</f>
        <v>0.9951532558452632</v>
      </c>
      <c r="D150" s="332"/>
      <c r="E150" s="332"/>
      <c r="F150" s="130">
        <v>0</v>
      </c>
      <c r="G150" s="131"/>
      <c r="H150" s="94">
        <v>0</v>
      </c>
      <c r="I150" s="95"/>
      <c r="J150" s="38">
        <v>0</v>
      </c>
      <c r="K150" s="94">
        <f>J150/J138</f>
        <v>0</v>
      </c>
      <c r="L150" s="95"/>
      <c r="M150" s="8"/>
      <c r="N150" s="8"/>
    </row>
    <row r="151" spans="1:14" ht="96" customHeight="1">
      <c r="A151" s="333" t="s">
        <v>9</v>
      </c>
      <c r="B151" s="334"/>
      <c r="C151" s="334"/>
      <c r="D151" s="334"/>
      <c r="E151" s="334"/>
      <c r="F151" s="334"/>
      <c r="G151" s="334"/>
      <c r="H151" s="334"/>
      <c r="I151" s="334"/>
      <c r="J151" s="334"/>
      <c r="K151" s="334"/>
      <c r="L151" s="335"/>
      <c r="M151" s="8"/>
      <c r="N151" s="8"/>
    </row>
    <row r="152" spans="1:14" ht="99" customHeight="1">
      <c r="A152" s="86" t="s">
        <v>10</v>
      </c>
      <c r="B152" s="87"/>
      <c r="C152" s="87"/>
      <c r="D152" s="87"/>
      <c r="E152" s="87"/>
      <c r="F152" s="87"/>
      <c r="G152" s="87"/>
      <c r="H152" s="87"/>
      <c r="I152" s="87"/>
      <c r="J152" s="87"/>
      <c r="K152" s="87"/>
      <c r="L152" s="88"/>
      <c r="M152" s="8"/>
      <c r="N152" s="8"/>
    </row>
    <row r="153" spans="1:14" ht="147" customHeight="1">
      <c r="A153" s="86" t="s">
        <v>11</v>
      </c>
      <c r="B153" s="87"/>
      <c r="C153" s="87"/>
      <c r="D153" s="87"/>
      <c r="E153" s="87"/>
      <c r="F153" s="87"/>
      <c r="G153" s="87"/>
      <c r="H153" s="87"/>
      <c r="I153" s="87"/>
      <c r="J153" s="87"/>
      <c r="K153" s="87"/>
      <c r="L153" s="88"/>
      <c r="M153" s="8"/>
      <c r="N153" s="8"/>
    </row>
    <row r="154" spans="1:14" ht="135" customHeight="1">
      <c r="A154" s="86" t="s">
        <v>12</v>
      </c>
      <c r="B154" s="87"/>
      <c r="C154" s="87"/>
      <c r="D154" s="87"/>
      <c r="E154" s="87"/>
      <c r="F154" s="87"/>
      <c r="G154" s="87"/>
      <c r="H154" s="87"/>
      <c r="I154" s="87"/>
      <c r="J154" s="87"/>
      <c r="K154" s="87"/>
      <c r="L154" s="88"/>
      <c r="M154" s="8"/>
      <c r="N154" s="8"/>
    </row>
    <row r="155" spans="1:14" ht="96" customHeight="1">
      <c r="A155" s="86" t="s">
        <v>13</v>
      </c>
      <c r="B155" s="87"/>
      <c r="C155" s="87"/>
      <c r="D155" s="87"/>
      <c r="E155" s="87"/>
      <c r="F155" s="87"/>
      <c r="G155" s="87"/>
      <c r="H155" s="87"/>
      <c r="I155" s="87"/>
      <c r="J155" s="87"/>
      <c r="K155" s="87"/>
      <c r="L155" s="88"/>
      <c r="M155" s="8"/>
      <c r="N155" s="8"/>
    </row>
    <row r="156" spans="1:14" ht="109.5" customHeight="1">
      <c r="A156" s="86" t="s">
        <v>14</v>
      </c>
      <c r="B156" s="87"/>
      <c r="C156" s="87"/>
      <c r="D156" s="87"/>
      <c r="E156" s="87"/>
      <c r="F156" s="87"/>
      <c r="G156" s="87"/>
      <c r="H156" s="87"/>
      <c r="I156" s="87"/>
      <c r="J156" s="87"/>
      <c r="K156" s="87"/>
      <c r="L156" s="88"/>
      <c r="M156" s="8"/>
      <c r="N156" s="8"/>
    </row>
    <row r="157" spans="1:14" ht="123" customHeight="1">
      <c r="A157" s="86" t="s">
        <v>15</v>
      </c>
      <c r="B157" s="89"/>
      <c r="C157" s="89"/>
      <c r="D157" s="89"/>
      <c r="E157" s="89"/>
      <c r="F157" s="89"/>
      <c r="G157" s="89"/>
      <c r="H157" s="89"/>
      <c r="I157" s="89"/>
      <c r="J157" s="89"/>
      <c r="K157" s="89"/>
      <c r="L157" s="90"/>
      <c r="M157" s="8"/>
      <c r="N157" s="8"/>
    </row>
    <row r="158" spans="1:14" ht="121.5" customHeight="1">
      <c r="A158" s="86" t="s">
        <v>16</v>
      </c>
      <c r="B158" s="89"/>
      <c r="C158" s="89"/>
      <c r="D158" s="89"/>
      <c r="E158" s="89"/>
      <c r="F158" s="89"/>
      <c r="G158" s="89"/>
      <c r="H158" s="89"/>
      <c r="I158" s="89"/>
      <c r="J158" s="89"/>
      <c r="K158" s="89"/>
      <c r="L158" s="90"/>
      <c r="M158" s="8"/>
      <c r="N158" s="8"/>
    </row>
    <row r="159" spans="1:14" ht="93.75" customHeight="1">
      <c r="A159" s="86" t="s">
        <v>17</v>
      </c>
      <c r="B159" s="89"/>
      <c r="C159" s="89"/>
      <c r="D159" s="89"/>
      <c r="E159" s="89"/>
      <c r="F159" s="89"/>
      <c r="G159" s="89"/>
      <c r="H159" s="89"/>
      <c r="I159" s="89"/>
      <c r="J159" s="89"/>
      <c r="K159" s="89"/>
      <c r="L159" s="90"/>
      <c r="M159" s="8"/>
      <c r="N159" s="8"/>
    </row>
    <row r="160" spans="1:14" ht="57" customHeight="1">
      <c r="A160" s="91" t="s">
        <v>18</v>
      </c>
      <c r="B160" s="92"/>
      <c r="C160" s="92"/>
      <c r="D160" s="92"/>
      <c r="E160" s="92"/>
      <c r="F160" s="92"/>
      <c r="G160" s="92"/>
      <c r="H160" s="92"/>
      <c r="I160" s="92"/>
      <c r="J160" s="92"/>
      <c r="K160" s="92"/>
      <c r="L160" s="93"/>
      <c r="M160" s="8"/>
      <c r="N160" s="8"/>
    </row>
    <row r="161" spans="1:14" ht="16.5" customHeight="1">
      <c r="A161" s="366" t="s">
        <v>19</v>
      </c>
      <c r="B161" s="356"/>
      <c r="C161" s="356"/>
      <c r="D161" s="356"/>
      <c r="E161" s="356"/>
      <c r="F161" s="356"/>
      <c r="G161" s="356"/>
      <c r="H161" s="356"/>
      <c r="I161" s="356"/>
      <c r="J161" s="356"/>
      <c r="K161" s="356"/>
      <c r="L161" s="367"/>
      <c r="M161" s="8"/>
      <c r="N161" s="8"/>
    </row>
    <row r="162" spans="1:14" ht="44.25" customHeight="1">
      <c r="A162" s="278" t="str">
        <f>A23</f>
        <v>7. О даче согласия на заключение взаимосвязанной крупной сделки с заинтересованностью – заключение ЗАО имени С.М. Кирова с АО «ЮниКредит Банк» договора поручительства в обеспечение исполнения обязательств АО «Богородицкое» по соглашению о предоставлении кредита № 015/0019L/18 от «27» февраля 2018 года.</v>
      </c>
      <c r="B162" s="249"/>
      <c r="C162" s="249"/>
      <c r="D162" s="249"/>
      <c r="E162" s="249"/>
      <c r="F162" s="249"/>
      <c r="G162" s="249"/>
      <c r="H162" s="249"/>
      <c r="I162" s="249"/>
      <c r="J162" s="249"/>
      <c r="K162" s="249"/>
      <c r="L162" s="279"/>
      <c r="M162" s="8"/>
      <c r="N162" s="8"/>
    </row>
    <row r="163" spans="1:14" ht="20.25" customHeight="1">
      <c r="A163" s="336" t="s">
        <v>115</v>
      </c>
      <c r="B163" s="337"/>
      <c r="C163" s="337"/>
      <c r="D163" s="337"/>
      <c r="E163" s="337"/>
      <c r="F163" s="337"/>
      <c r="G163" s="337"/>
      <c r="H163" s="337"/>
      <c r="I163" s="337"/>
      <c r="J163" s="337"/>
      <c r="K163" s="337"/>
      <c r="L163" s="338"/>
      <c r="M163" s="8"/>
      <c r="N163" s="8"/>
    </row>
    <row r="164" spans="1:14" ht="24" customHeight="1">
      <c r="A164" s="105" t="s">
        <v>45</v>
      </c>
      <c r="B164" s="266"/>
      <c r="C164" s="266"/>
      <c r="D164" s="266"/>
      <c r="E164" s="266"/>
      <c r="F164" s="266"/>
      <c r="G164" s="266"/>
      <c r="H164" s="266"/>
      <c r="I164" s="266"/>
      <c r="J164" s="266"/>
      <c r="K164" s="266"/>
      <c r="L164" s="106"/>
      <c r="M164" s="8"/>
      <c r="N164" s="8"/>
    </row>
    <row r="165" spans="1:14" ht="21" customHeight="1">
      <c r="A165" s="259" t="s">
        <v>87</v>
      </c>
      <c r="B165" s="260"/>
      <c r="C165" s="261"/>
      <c r="D165" s="165" t="s">
        <v>35</v>
      </c>
      <c r="E165" s="166"/>
      <c r="F165" s="166"/>
      <c r="G165" s="166"/>
      <c r="H165" s="166"/>
      <c r="I165" s="166"/>
      <c r="J165" s="166"/>
      <c r="K165" s="166"/>
      <c r="L165" s="167"/>
      <c r="M165" s="8"/>
      <c r="N165" s="8"/>
    </row>
    <row r="166" spans="1:14" ht="71.25" customHeight="1">
      <c r="A166" s="262"/>
      <c r="B166" s="263"/>
      <c r="C166" s="264"/>
      <c r="D166" s="79" t="s">
        <v>36</v>
      </c>
      <c r="E166" s="146"/>
      <c r="F166" s="80"/>
      <c r="G166" s="79" t="s">
        <v>51</v>
      </c>
      <c r="H166" s="146"/>
      <c r="I166" s="80"/>
      <c r="J166" s="79" t="s">
        <v>64</v>
      </c>
      <c r="K166" s="146"/>
      <c r="L166" s="80"/>
      <c r="M166" s="8"/>
      <c r="N166" s="8"/>
    </row>
    <row r="167" spans="1:14" ht="27" customHeight="1">
      <c r="A167" s="61" t="s">
        <v>37</v>
      </c>
      <c r="B167" s="105" t="s">
        <v>38</v>
      </c>
      <c r="C167" s="106"/>
      <c r="D167" s="62" t="s">
        <v>37</v>
      </c>
      <c r="E167" s="105" t="s">
        <v>38</v>
      </c>
      <c r="F167" s="106"/>
      <c r="G167" s="63" t="s">
        <v>37</v>
      </c>
      <c r="H167" s="58" t="s">
        <v>37</v>
      </c>
      <c r="I167" s="62" t="s">
        <v>38</v>
      </c>
      <c r="J167" s="63" t="s">
        <v>37</v>
      </c>
      <c r="K167" s="105" t="s">
        <v>38</v>
      </c>
      <c r="L167" s="106"/>
      <c r="M167" s="8"/>
      <c r="N167" s="8"/>
    </row>
    <row r="168" spans="1:14" ht="18" customHeight="1">
      <c r="A168" s="64">
        <v>14</v>
      </c>
      <c r="B168" s="107">
        <v>122167</v>
      </c>
      <c r="C168" s="108"/>
      <c r="D168" s="65">
        <v>0</v>
      </c>
      <c r="E168" s="107">
        <v>0</v>
      </c>
      <c r="F168" s="108"/>
      <c r="G168" s="64">
        <v>3</v>
      </c>
      <c r="H168" s="67">
        <v>0</v>
      </c>
      <c r="I168" s="67">
        <v>0</v>
      </c>
      <c r="J168" s="67">
        <f>A168-D168-H168</f>
        <v>14</v>
      </c>
      <c r="K168" s="116">
        <f>B168-F168</f>
        <v>122167</v>
      </c>
      <c r="L168" s="117"/>
      <c r="M168" s="8"/>
      <c r="N168" s="8"/>
    </row>
    <row r="169" spans="1:14" ht="14.25" customHeight="1">
      <c r="A169" s="192" t="s">
        <v>39</v>
      </c>
      <c r="B169" s="193"/>
      <c r="C169" s="193"/>
      <c r="D169" s="193"/>
      <c r="E169" s="193"/>
      <c r="F169" s="193"/>
      <c r="G169" s="193"/>
      <c r="H169" s="193"/>
      <c r="I169" s="193"/>
      <c r="J169" s="193"/>
      <c r="K169" s="193"/>
      <c r="L169" s="194"/>
      <c r="M169" s="8"/>
      <c r="N169" s="8"/>
    </row>
    <row r="170" spans="1:14" ht="15" customHeight="1">
      <c r="A170" s="288" t="s">
        <v>55</v>
      </c>
      <c r="B170" s="289"/>
      <c r="C170" s="289"/>
      <c r="D170" s="289"/>
      <c r="E170" s="289"/>
      <c r="F170" s="289"/>
      <c r="G170" s="289"/>
      <c r="H170" s="289"/>
      <c r="I170" s="289"/>
      <c r="J170" s="289"/>
      <c r="K170" s="289"/>
      <c r="L170" s="290"/>
      <c r="M170" s="8"/>
      <c r="N170" s="8"/>
    </row>
    <row r="171" spans="1:14" ht="17.25" customHeight="1">
      <c r="A171" s="195" t="s">
        <v>40</v>
      </c>
      <c r="B171" s="196"/>
      <c r="C171" s="196"/>
      <c r="D171" s="196"/>
      <c r="E171" s="197"/>
      <c r="F171" s="195" t="s">
        <v>41</v>
      </c>
      <c r="G171" s="196"/>
      <c r="H171" s="196"/>
      <c r="I171" s="196"/>
      <c r="J171" s="197"/>
      <c r="K171" s="195" t="s">
        <v>42</v>
      </c>
      <c r="L171" s="197"/>
      <c r="M171" s="8"/>
      <c r="N171" s="8"/>
    </row>
    <row r="172" spans="1:14" ht="16.5" customHeight="1">
      <c r="A172" s="195" t="s">
        <v>43</v>
      </c>
      <c r="B172" s="197"/>
      <c r="C172" s="195" t="s">
        <v>44</v>
      </c>
      <c r="D172" s="196"/>
      <c r="E172" s="197"/>
      <c r="F172" s="195" t="s">
        <v>43</v>
      </c>
      <c r="G172" s="196"/>
      <c r="H172" s="197"/>
      <c r="I172" s="195" t="s">
        <v>44</v>
      </c>
      <c r="J172" s="197"/>
      <c r="K172" s="43" t="s">
        <v>43</v>
      </c>
      <c r="L172" s="43" t="s">
        <v>44</v>
      </c>
      <c r="M172" s="8"/>
      <c r="N172" s="8"/>
    </row>
    <row r="173" spans="1:14" ht="16.5" customHeight="1">
      <c r="A173" s="314">
        <v>122167</v>
      </c>
      <c r="B173" s="314"/>
      <c r="C173" s="315">
        <f>A173/G26</f>
        <v>0.9999672590058197</v>
      </c>
      <c r="D173" s="315"/>
      <c r="E173" s="315"/>
      <c r="F173" s="192">
        <v>0</v>
      </c>
      <c r="G173" s="193"/>
      <c r="H173" s="194"/>
      <c r="I173" s="316">
        <f>F173/B168</f>
        <v>0</v>
      </c>
      <c r="J173" s="317"/>
      <c r="K173" s="46">
        <v>0</v>
      </c>
      <c r="L173" s="68">
        <f>K173/B168</f>
        <v>0</v>
      </c>
      <c r="M173" s="8"/>
      <c r="N173" s="8"/>
    </row>
    <row r="174" spans="1:14" ht="15.75" customHeight="1">
      <c r="A174" s="336" t="s">
        <v>116</v>
      </c>
      <c r="B174" s="337"/>
      <c r="C174" s="337"/>
      <c r="D174" s="337"/>
      <c r="E174" s="337"/>
      <c r="F174" s="337"/>
      <c r="G174" s="337"/>
      <c r="H174" s="337"/>
      <c r="I174" s="337"/>
      <c r="J174" s="337"/>
      <c r="K174" s="337"/>
      <c r="L174" s="338"/>
      <c r="M174" s="8"/>
      <c r="N174" s="8"/>
    </row>
    <row r="175" spans="1:14" ht="30" customHeight="1">
      <c r="A175" s="118" t="s">
        <v>89</v>
      </c>
      <c r="B175" s="119"/>
      <c r="C175" s="119"/>
      <c r="D175" s="119"/>
      <c r="E175" s="119"/>
      <c r="F175" s="119"/>
      <c r="G175" s="119"/>
      <c r="H175" s="119"/>
      <c r="I175" s="120"/>
      <c r="J175" s="121">
        <v>22283</v>
      </c>
      <c r="K175" s="122"/>
      <c r="L175" s="123"/>
      <c r="M175" s="8"/>
      <c r="N175" s="8"/>
    </row>
    <row r="176" spans="1:14" ht="16.5" customHeight="1">
      <c r="A176" s="127" t="s">
        <v>119</v>
      </c>
      <c r="B176" s="128"/>
      <c r="C176" s="128"/>
      <c r="D176" s="128"/>
      <c r="E176" s="128"/>
      <c r="F176" s="128"/>
      <c r="G176" s="128"/>
      <c r="H176" s="128"/>
      <c r="I176" s="129"/>
      <c r="J176" s="124"/>
      <c r="K176" s="125"/>
      <c r="L176" s="126"/>
      <c r="M176" s="8"/>
      <c r="N176" s="8"/>
    </row>
    <row r="177" spans="1:14" ht="39.75" customHeight="1">
      <c r="A177" s="358" t="s">
        <v>118</v>
      </c>
      <c r="B177" s="359"/>
      <c r="C177" s="359"/>
      <c r="D177" s="359"/>
      <c r="E177" s="359"/>
      <c r="F177" s="359"/>
      <c r="G177" s="359"/>
      <c r="H177" s="359"/>
      <c r="I177" s="360"/>
      <c r="J177" s="132">
        <v>99888</v>
      </c>
      <c r="K177" s="133"/>
      <c r="L177" s="134"/>
      <c r="M177" s="8"/>
      <c r="N177" s="8"/>
    </row>
    <row r="178" spans="1:14" ht="26.25" customHeight="1">
      <c r="A178" s="105" t="s">
        <v>45</v>
      </c>
      <c r="B178" s="266"/>
      <c r="C178" s="266"/>
      <c r="D178" s="266"/>
      <c r="E178" s="266"/>
      <c r="F178" s="266"/>
      <c r="G178" s="266"/>
      <c r="H178" s="266"/>
      <c r="I178" s="266"/>
      <c r="J178" s="266"/>
      <c r="K178" s="266"/>
      <c r="L178" s="106"/>
      <c r="M178" s="8"/>
      <c r="N178" s="8"/>
    </row>
    <row r="179" spans="1:14" ht="16.5" customHeight="1">
      <c r="A179" s="259" t="s">
        <v>87</v>
      </c>
      <c r="B179" s="260"/>
      <c r="C179" s="261"/>
      <c r="D179" s="83" t="s">
        <v>35</v>
      </c>
      <c r="E179" s="84"/>
      <c r="F179" s="84"/>
      <c r="G179" s="84"/>
      <c r="H179" s="84"/>
      <c r="I179" s="84"/>
      <c r="J179" s="84"/>
      <c r="K179" s="84"/>
      <c r="L179" s="85"/>
      <c r="M179" s="8"/>
      <c r="N179" s="8"/>
    </row>
    <row r="180" spans="1:14" ht="68.25" customHeight="1">
      <c r="A180" s="262"/>
      <c r="B180" s="263"/>
      <c r="C180" s="264"/>
      <c r="D180" s="79" t="s">
        <v>36</v>
      </c>
      <c r="E180" s="146"/>
      <c r="F180" s="80"/>
      <c r="G180" s="156" t="s">
        <v>51</v>
      </c>
      <c r="H180" s="157"/>
      <c r="I180" s="158"/>
      <c r="J180" s="156" t="s">
        <v>64</v>
      </c>
      <c r="K180" s="157"/>
      <c r="L180" s="158"/>
      <c r="M180" s="8"/>
      <c r="N180" s="8"/>
    </row>
    <row r="181" spans="1:14" ht="30" customHeight="1">
      <c r="A181" s="40" t="s">
        <v>37</v>
      </c>
      <c r="B181" s="79" t="s">
        <v>38</v>
      </c>
      <c r="C181" s="80"/>
      <c r="D181" s="79" t="s">
        <v>37</v>
      </c>
      <c r="E181" s="80"/>
      <c r="F181" s="33" t="s">
        <v>38</v>
      </c>
      <c r="G181" s="34" t="s">
        <v>37</v>
      </c>
      <c r="H181" s="35" t="s">
        <v>37</v>
      </c>
      <c r="I181" s="56" t="s">
        <v>38</v>
      </c>
      <c r="J181" s="34" t="s">
        <v>37</v>
      </c>
      <c r="K181" s="79" t="s">
        <v>38</v>
      </c>
      <c r="L181" s="154"/>
      <c r="M181" s="8"/>
      <c r="N181" s="8"/>
    </row>
    <row r="182" spans="1:14" ht="16.5" customHeight="1">
      <c r="A182" s="41">
        <v>14</v>
      </c>
      <c r="B182" s="147">
        <v>122167</v>
      </c>
      <c r="C182" s="82"/>
      <c r="D182" s="147">
        <v>0</v>
      </c>
      <c r="E182" s="82"/>
      <c r="F182" s="36">
        <v>0</v>
      </c>
      <c r="G182" s="36">
        <v>3</v>
      </c>
      <c r="H182" s="37">
        <v>1</v>
      </c>
      <c r="I182" s="37">
        <v>99888</v>
      </c>
      <c r="J182" s="37">
        <f>A182-D182-H182</f>
        <v>13</v>
      </c>
      <c r="K182" s="140">
        <f>B182-F182-I182</f>
        <v>22279</v>
      </c>
      <c r="L182" s="141"/>
      <c r="M182" s="8"/>
      <c r="N182" s="8"/>
    </row>
    <row r="183" spans="1:14" ht="16.5" customHeight="1">
      <c r="A183" s="142" t="s">
        <v>39</v>
      </c>
      <c r="B183" s="143"/>
      <c r="C183" s="143"/>
      <c r="D183" s="143"/>
      <c r="E183" s="143"/>
      <c r="F183" s="143"/>
      <c r="G183" s="143"/>
      <c r="H183" s="143"/>
      <c r="I183" s="143"/>
      <c r="J183" s="143"/>
      <c r="K183" s="143"/>
      <c r="L183" s="144"/>
      <c r="M183" s="8"/>
      <c r="N183" s="8"/>
    </row>
    <row r="184" spans="1:14" ht="16.5" customHeight="1">
      <c r="A184" s="212" t="s">
        <v>55</v>
      </c>
      <c r="B184" s="213"/>
      <c r="C184" s="213"/>
      <c r="D184" s="213"/>
      <c r="E184" s="213"/>
      <c r="F184" s="213"/>
      <c r="G184" s="213"/>
      <c r="H184" s="213"/>
      <c r="I184" s="213"/>
      <c r="J184" s="213"/>
      <c r="K184" s="213"/>
      <c r="L184" s="214"/>
      <c r="M184" s="8"/>
      <c r="N184" s="8"/>
    </row>
    <row r="185" spans="1:14" ht="16.5" customHeight="1">
      <c r="A185" s="145" t="s">
        <v>40</v>
      </c>
      <c r="B185" s="139"/>
      <c r="C185" s="139"/>
      <c r="D185" s="139"/>
      <c r="E185" s="110"/>
      <c r="F185" s="109" t="s">
        <v>41</v>
      </c>
      <c r="G185" s="139"/>
      <c r="H185" s="139"/>
      <c r="I185" s="110"/>
      <c r="J185" s="109" t="s">
        <v>42</v>
      </c>
      <c r="K185" s="139"/>
      <c r="L185" s="215"/>
      <c r="M185" s="8"/>
      <c r="N185" s="8"/>
    </row>
    <row r="186" spans="1:14" ht="16.5" customHeight="1">
      <c r="A186" s="145" t="s">
        <v>43</v>
      </c>
      <c r="B186" s="110"/>
      <c r="C186" s="109" t="s">
        <v>44</v>
      </c>
      <c r="D186" s="139"/>
      <c r="E186" s="110"/>
      <c r="F186" s="109" t="s">
        <v>43</v>
      </c>
      <c r="G186" s="110"/>
      <c r="H186" s="109" t="s">
        <v>44</v>
      </c>
      <c r="I186" s="110"/>
      <c r="J186" s="25" t="s">
        <v>43</v>
      </c>
      <c r="K186" s="109" t="s">
        <v>44</v>
      </c>
      <c r="L186" s="215"/>
      <c r="M186" s="8"/>
      <c r="N186" s="8"/>
    </row>
    <row r="187" spans="1:14" ht="16.5" customHeight="1">
      <c r="A187" s="361">
        <v>22279</v>
      </c>
      <c r="B187" s="361"/>
      <c r="C187" s="362">
        <f>A187/J175</f>
        <v>0.999820490957232</v>
      </c>
      <c r="D187" s="362"/>
      <c r="E187" s="362"/>
      <c r="F187" s="291">
        <v>0</v>
      </c>
      <c r="G187" s="293"/>
      <c r="H187" s="363">
        <v>0</v>
      </c>
      <c r="I187" s="364"/>
      <c r="J187" s="60">
        <v>0</v>
      </c>
      <c r="K187" s="363">
        <f>J187/J175</f>
        <v>0</v>
      </c>
      <c r="L187" s="364"/>
      <c r="M187" s="8"/>
      <c r="N187" s="8"/>
    </row>
    <row r="188" spans="1:14" ht="95.25" customHeight="1">
      <c r="A188" s="333" t="s">
        <v>20</v>
      </c>
      <c r="B188" s="334"/>
      <c r="C188" s="334"/>
      <c r="D188" s="334"/>
      <c r="E188" s="334"/>
      <c r="F188" s="334"/>
      <c r="G188" s="334"/>
      <c r="H188" s="334"/>
      <c r="I188" s="334"/>
      <c r="J188" s="334"/>
      <c r="K188" s="334"/>
      <c r="L188" s="335"/>
      <c r="M188" s="8"/>
      <c r="N188" s="8"/>
    </row>
    <row r="189" spans="1:14" ht="109.5" customHeight="1">
      <c r="A189" s="86" t="s">
        <v>21</v>
      </c>
      <c r="B189" s="87"/>
      <c r="C189" s="87"/>
      <c r="D189" s="87"/>
      <c r="E189" s="87"/>
      <c r="F189" s="87"/>
      <c r="G189" s="87"/>
      <c r="H189" s="87"/>
      <c r="I189" s="87"/>
      <c r="J189" s="87"/>
      <c r="K189" s="87"/>
      <c r="L189" s="88"/>
      <c r="M189" s="8"/>
      <c r="N189" s="8"/>
    </row>
    <row r="190" spans="1:14" ht="80.25" customHeight="1">
      <c r="A190" s="86" t="s">
        <v>22</v>
      </c>
      <c r="B190" s="89"/>
      <c r="C190" s="89"/>
      <c r="D190" s="89"/>
      <c r="E190" s="89"/>
      <c r="F190" s="89"/>
      <c r="G190" s="89"/>
      <c r="H190" s="89"/>
      <c r="I190" s="89"/>
      <c r="J190" s="89"/>
      <c r="K190" s="89"/>
      <c r="L190" s="90"/>
      <c r="M190" s="8"/>
      <c r="N190" s="8"/>
    </row>
    <row r="191" spans="1:14" ht="107.25" customHeight="1">
      <c r="A191" s="86" t="s">
        <v>23</v>
      </c>
      <c r="B191" s="89"/>
      <c r="C191" s="89"/>
      <c r="D191" s="89"/>
      <c r="E191" s="89"/>
      <c r="F191" s="89"/>
      <c r="G191" s="89"/>
      <c r="H191" s="89"/>
      <c r="I191" s="89"/>
      <c r="J191" s="89"/>
      <c r="K191" s="89"/>
      <c r="L191" s="90"/>
      <c r="M191" s="8"/>
      <c r="N191" s="8"/>
    </row>
    <row r="192" spans="1:14" ht="95.25" customHeight="1">
      <c r="A192" s="86" t="s">
        <v>24</v>
      </c>
      <c r="B192" s="89"/>
      <c r="C192" s="89"/>
      <c r="D192" s="89"/>
      <c r="E192" s="89"/>
      <c r="F192" s="89"/>
      <c r="G192" s="89"/>
      <c r="H192" s="89"/>
      <c r="I192" s="89"/>
      <c r="J192" s="89"/>
      <c r="K192" s="89"/>
      <c r="L192" s="90"/>
      <c r="M192" s="8"/>
      <c r="N192" s="8"/>
    </row>
    <row r="193" spans="1:14" ht="83.25" customHeight="1">
      <c r="A193" s="86" t="s">
        <v>25</v>
      </c>
      <c r="B193" s="89"/>
      <c r="C193" s="89"/>
      <c r="D193" s="89"/>
      <c r="E193" s="89"/>
      <c r="F193" s="89"/>
      <c r="G193" s="89"/>
      <c r="H193" s="89"/>
      <c r="I193" s="89"/>
      <c r="J193" s="89"/>
      <c r="K193" s="89"/>
      <c r="L193" s="90"/>
      <c r="M193" s="8"/>
      <c r="N193" s="8"/>
    </row>
    <row r="194" spans="1:14" ht="82.5" customHeight="1">
      <c r="A194" s="86" t="s">
        <v>26</v>
      </c>
      <c r="B194" s="89"/>
      <c r="C194" s="89"/>
      <c r="D194" s="89"/>
      <c r="E194" s="89"/>
      <c r="F194" s="89"/>
      <c r="G194" s="89"/>
      <c r="H194" s="89"/>
      <c r="I194" s="89"/>
      <c r="J194" s="89"/>
      <c r="K194" s="89"/>
      <c r="L194" s="90"/>
      <c r="M194" s="8"/>
      <c r="N194" s="8"/>
    </row>
    <row r="195" spans="1:14" ht="96" customHeight="1">
      <c r="A195" s="86" t="s">
        <v>27</v>
      </c>
      <c r="B195" s="89"/>
      <c r="C195" s="89"/>
      <c r="D195" s="89"/>
      <c r="E195" s="89"/>
      <c r="F195" s="89"/>
      <c r="G195" s="89"/>
      <c r="H195" s="89"/>
      <c r="I195" s="89"/>
      <c r="J195" s="89"/>
      <c r="K195" s="89"/>
      <c r="L195" s="90"/>
      <c r="M195" s="8"/>
      <c r="N195" s="8"/>
    </row>
    <row r="196" spans="1:14" ht="97.5" customHeight="1">
      <c r="A196" s="86" t="s">
        <v>28</v>
      </c>
      <c r="B196" s="89"/>
      <c r="C196" s="89"/>
      <c r="D196" s="89"/>
      <c r="E196" s="89"/>
      <c r="F196" s="89"/>
      <c r="G196" s="89"/>
      <c r="H196" s="89"/>
      <c r="I196" s="89"/>
      <c r="J196" s="89"/>
      <c r="K196" s="89"/>
      <c r="L196" s="90"/>
      <c r="M196" s="8"/>
      <c r="N196" s="8"/>
    </row>
    <row r="197" spans="1:14" ht="123" customHeight="1">
      <c r="A197" s="86" t="s">
        <v>0</v>
      </c>
      <c r="B197" s="89"/>
      <c r="C197" s="89"/>
      <c r="D197" s="89"/>
      <c r="E197" s="89"/>
      <c r="F197" s="89"/>
      <c r="G197" s="89"/>
      <c r="H197" s="89"/>
      <c r="I197" s="89"/>
      <c r="J197" s="89"/>
      <c r="K197" s="89"/>
      <c r="L197" s="90"/>
      <c r="M197" s="8"/>
      <c r="N197" s="8"/>
    </row>
    <row r="198" spans="1:14" ht="57" customHeight="1">
      <c r="A198" s="91" t="s">
        <v>18</v>
      </c>
      <c r="B198" s="92"/>
      <c r="C198" s="92"/>
      <c r="D198" s="92"/>
      <c r="E198" s="92"/>
      <c r="F198" s="92"/>
      <c r="G198" s="92"/>
      <c r="H198" s="92"/>
      <c r="I198" s="92"/>
      <c r="J198" s="92"/>
      <c r="K198" s="92"/>
      <c r="L198" s="93"/>
      <c r="M198" s="8"/>
      <c r="N198" s="8"/>
    </row>
    <row r="199" spans="1:12" ht="30" customHeight="1">
      <c r="A199" s="225" t="s">
        <v>120</v>
      </c>
      <c r="B199" s="226"/>
      <c r="C199" s="226"/>
      <c r="D199" s="226"/>
      <c r="E199" s="226"/>
      <c r="F199" s="226"/>
      <c r="G199" s="226"/>
      <c r="H199" s="226"/>
      <c r="I199" s="226"/>
      <c r="J199" s="226"/>
      <c r="K199" s="226"/>
      <c r="L199" s="227"/>
    </row>
    <row r="200" spans="1:12" ht="16.5" customHeight="1">
      <c r="A200" s="47" t="s">
        <v>52</v>
      </c>
      <c r="B200" s="48"/>
      <c r="C200" s="48"/>
      <c r="D200" s="48"/>
      <c r="E200" s="48"/>
      <c r="F200" s="48"/>
      <c r="G200" s="48"/>
      <c r="H200" s="48"/>
      <c r="I200" s="48"/>
      <c r="J200" s="48"/>
      <c r="K200" s="48"/>
      <c r="L200" s="49"/>
    </row>
    <row r="201" spans="1:12" ht="18" customHeight="1">
      <c r="A201" s="47" t="s">
        <v>53</v>
      </c>
      <c r="B201" s="48"/>
      <c r="C201" s="48"/>
      <c r="D201" s="48"/>
      <c r="E201" s="48"/>
      <c r="F201" s="48"/>
      <c r="G201" s="48"/>
      <c r="H201" s="48"/>
      <c r="I201" s="48"/>
      <c r="J201" s="48"/>
      <c r="K201" s="48"/>
      <c r="L201" s="49"/>
    </row>
    <row r="202" spans="1:12" ht="29.25" customHeight="1">
      <c r="A202" s="235" t="s">
        <v>101</v>
      </c>
      <c r="B202" s="236"/>
      <c r="C202" s="236"/>
      <c r="D202" s="236"/>
      <c r="E202" s="236"/>
      <c r="F202" s="236"/>
      <c r="G202" s="236"/>
      <c r="H202" s="236"/>
      <c r="I202" s="236"/>
      <c r="J202" s="236"/>
      <c r="K202" s="236"/>
      <c r="L202" s="237"/>
    </row>
    <row r="203" spans="1:12" ht="15" customHeight="1">
      <c r="A203" s="238" t="s">
        <v>102</v>
      </c>
      <c r="B203" s="239"/>
      <c r="C203" s="239"/>
      <c r="D203" s="239"/>
      <c r="E203" s="239"/>
      <c r="F203" s="239"/>
      <c r="G203" s="239"/>
      <c r="H203" s="239"/>
      <c r="I203" s="239"/>
      <c r="J203" s="239"/>
      <c r="K203" s="239"/>
      <c r="L203" s="240"/>
    </row>
    <row r="204" spans="1:12" ht="15" customHeight="1">
      <c r="A204" s="241" t="s">
        <v>62</v>
      </c>
      <c r="B204" s="242"/>
      <c r="C204" s="242"/>
      <c r="D204" s="242"/>
      <c r="E204" s="242"/>
      <c r="F204" s="242"/>
      <c r="G204" s="242"/>
      <c r="H204" s="242"/>
      <c r="I204" s="243"/>
      <c r="J204" s="241" t="s">
        <v>54</v>
      </c>
      <c r="K204" s="242"/>
      <c r="L204" s="243"/>
    </row>
    <row r="205" spans="1:12" ht="15" customHeight="1">
      <c r="A205" s="50">
        <v>1</v>
      </c>
      <c r="B205" s="244" t="s">
        <v>65</v>
      </c>
      <c r="C205" s="245"/>
      <c r="D205" s="245"/>
      <c r="E205" s="245"/>
      <c r="F205" s="245"/>
      <c r="G205" s="245"/>
      <c r="H205" s="245"/>
      <c r="I205" s="246"/>
      <c r="J205" s="51"/>
      <c r="K205" s="52"/>
      <c r="L205" s="53"/>
    </row>
    <row r="206" spans="1:12" ht="15.75" customHeight="1">
      <c r="A206" s="228" t="s">
        <v>1</v>
      </c>
      <c r="B206" s="229"/>
      <c r="C206" s="229"/>
      <c r="D206" s="229"/>
      <c r="E206" s="229"/>
      <c r="F206" s="229"/>
      <c r="G206" s="229"/>
      <c r="H206" s="229"/>
      <c r="I206" s="229"/>
      <c r="J206" s="54"/>
      <c r="K206" s="54"/>
      <c r="L206" s="55"/>
    </row>
    <row r="207" spans="1:12" ht="15.75">
      <c r="A207" s="11"/>
      <c r="B207" s="9"/>
      <c r="C207" s="9"/>
      <c r="D207" s="9"/>
      <c r="E207" s="9"/>
      <c r="F207" s="9"/>
      <c r="G207" s="9"/>
      <c r="H207" s="9"/>
      <c r="I207" s="9"/>
      <c r="J207" s="12"/>
      <c r="K207" s="12"/>
      <c r="L207" s="13"/>
    </row>
    <row r="208" spans="1:12" ht="12.75">
      <c r="A208" s="14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6"/>
    </row>
    <row r="209" spans="1:12" ht="12.75">
      <c r="A209" s="14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6"/>
    </row>
    <row r="210" spans="1:12" ht="12.75">
      <c r="A210" s="14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6"/>
    </row>
    <row r="211" spans="1:12" ht="12.75">
      <c r="A211" s="14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6"/>
    </row>
    <row r="212" spans="1:12" ht="12.75">
      <c r="A212" s="14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6"/>
    </row>
    <row r="213" spans="1:12" ht="12.75">
      <c r="A213" s="14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6"/>
    </row>
    <row r="214" spans="1:12" ht="12.75">
      <c r="A214" s="14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6"/>
    </row>
    <row r="215" spans="1:12" ht="12.75">
      <c r="A215" s="14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6"/>
    </row>
    <row r="216" spans="1:12" ht="12.75">
      <c r="A216" s="14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6"/>
    </row>
    <row r="217" spans="1:12" ht="12.75">
      <c r="A217" s="14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6"/>
    </row>
    <row r="218" spans="1:12" ht="12.75">
      <c r="A218" s="14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6"/>
    </row>
    <row r="219" spans="1:12" ht="12.75">
      <c r="A219" s="14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6"/>
    </row>
    <row r="220" spans="1:12" ht="12.75">
      <c r="A220" s="14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6"/>
    </row>
    <row r="221" spans="1:12" ht="12.75">
      <c r="A221" s="14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6"/>
    </row>
    <row r="222" spans="1:12" ht="12.75">
      <c r="A222" s="14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6"/>
    </row>
    <row r="223" spans="1:12" ht="12.75">
      <c r="A223" s="14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6"/>
    </row>
    <row r="224" spans="1:12" ht="12.75">
      <c r="A224" s="14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6"/>
    </row>
    <row r="225" spans="1:12" ht="12.75">
      <c r="A225" s="14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6"/>
    </row>
    <row r="226" spans="1:12" ht="12.75">
      <c r="A226" s="17"/>
      <c r="B226" s="18"/>
      <c r="C226" s="18"/>
      <c r="D226" s="18"/>
      <c r="E226" s="18"/>
      <c r="F226" s="18"/>
      <c r="G226" s="18"/>
      <c r="H226" s="18"/>
      <c r="I226" s="18"/>
      <c r="J226" s="18"/>
      <c r="K226" s="18"/>
      <c r="L226" s="19"/>
    </row>
  </sheetData>
  <sheetProtection/>
  <mergeCells count="376">
    <mergeCell ref="A174:L174"/>
    <mergeCell ref="A38:G39"/>
    <mergeCell ref="I39:J39"/>
    <mergeCell ref="A40:G41"/>
    <mergeCell ref="I41:J41"/>
    <mergeCell ref="A173:B173"/>
    <mergeCell ref="C173:E173"/>
    <mergeCell ref="F173:H173"/>
    <mergeCell ref="I173:J173"/>
    <mergeCell ref="A172:B172"/>
    <mergeCell ref="K168:L168"/>
    <mergeCell ref="A169:L169"/>
    <mergeCell ref="A170:L170"/>
    <mergeCell ref="A171:E171"/>
    <mergeCell ref="F171:J171"/>
    <mergeCell ref="K171:L171"/>
    <mergeCell ref="A137:L137"/>
    <mergeCell ref="A163:L163"/>
    <mergeCell ref="A164:L164"/>
    <mergeCell ref="A165:C166"/>
    <mergeCell ref="D165:L165"/>
    <mergeCell ref="D166:F166"/>
    <mergeCell ref="G166:I166"/>
    <mergeCell ref="J166:L166"/>
    <mergeCell ref="A161:L161"/>
    <mergeCell ref="A162:L162"/>
    <mergeCell ref="A136:B136"/>
    <mergeCell ref="C136:E136"/>
    <mergeCell ref="F136:H136"/>
    <mergeCell ref="I136:J136"/>
    <mergeCell ref="A135:B135"/>
    <mergeCell ref="C135:E135"/>
    <mergeCell ref="F135:H135"/>
    <mergeCell ref="I135:J135"/>
    <mergeCell ref="J129:L129"/>
    <mergeCell ref="B131:C131"/>
    <mergeCell ref="E131:F131"/>
    <mergeCell ref="K131:L131"/>
    <mergeCell ref="A128:C129"/>
    <mergeCell ref="D128:L128"/>
    <mergeCell ref="D129:F129"/>
    <mergeCell ref="G129:I129"/>
    <mergeCell ref="F134:J134"/>
    <mergeCell ref="A132:L132"/>
    <mergeCell ref="A133:L133"/>
    <mergeCell ref="B130:C130"/>
    <mergeCell ref="E130:F130"/>
    <mergeCell ref="K130:L130"/>
    <mergeCell ref="K134:L134"/>
    <mergeCell ref="A134:E134"/>
    <mergeCell ref="A127:L127"/>
    <mergeCell ref="A196:L196"/>
    <mergeCell ref="A197:L197"/>
    <mergeCell ref="A198:L198"/>
    <mergeCell ref="A192:L192"/>
    <mergeCell ref="A193:L193"/>
    <mergeCell ref="A194:L194"/>
    <mergeCell ref="A195:L195"/>
    <mergeCell ref="A188:L188"/>
    <mergeCell ref="A189:L189"/>
    <mergeCell ref="A190:L190"/>
    <mergeCell ref="A191:L191"/>
    <mergeCell ref="K186:L186"/>
    <mergeCell ref="A187:B187"/>
    <mergeCell ref="C187:E187"/>
    <mergeCell ref="F187:G187"/>
    <mergeCell ref="H187:I187"/>
    <mergeCell ref="K187:L187"/>
    <mergeCell ref="A186:B186"/>
    <mergeCell ref="C186:E186"/>
    <mergeCell ref="B182:C182"/>
    <mergeCell ref="K182:L182"/>
    <mergeCell ref="D182:E182"/>
    <mergeCell ref="F186:G186"/>
    <mergeCell ref="H186:I186"/>
    <mergeCell ref="A183:L183"/>
    <mergeCell ref="A184:L184"/>
    <mergeCell ref="A185:E185"/>
    <mergeCell ref="F185:I185"/>
    <mergeCell ref="J185:L185"/>
    <mergeCell ref="A178:L178"/>
    <mergeCell ref="A179:C180"/>
    <mergeCell ref="G180:I180"/>
    <mergeCell ref="J180:L180"/>
    <mergeCell ref="B181:C181"/>
    <mergeCell ref="K181:L181"/>
    <mergeCell ref="B167:C167"/>
    <mergeCell ref="E167:F167"/>
    <mergeCell ref="K167:L167"/>
    <mergeCell ref="B168:C168"/>
    <mergeCell ref="E168:F168"/>
    <mergeCell ref="A177:I177"/>
    <mergeCell ref="J177:L177"/>
    <mergeCell ref="C172:E172"/>
    <mergeCell ref="F172:H172"/>
    <mergeCell ref="I172:J172"/>
    <mergeCell ref="A112:L112"/>
    <mergeCell ref="A124:L124"/>
    <mergeCell ref="F97:L97"/>
    <mergeCell ref="I106:I107"/>
    <mergeCell ref="J106:J107"/>
    <mergeCell ref="K106:L107"/>
    <mergeCell ref="J108:J109"/>
    <mergeCell ref="J102:J103"/>
    <mergeCell ref="J104:J105"/>
    <mergeCell ref="K104:L105"/>
    <mergeCell ref="K89:L89"/>
    <mergeCell ref="A90:J90"/>
    <mergeCell ref="K90:L90"/>
    <mergeCell ref="A89:J89"/>
    <mergeCell ref="I79:J85"/>
    <mergeCell ref="A87:L87"/>
    <mergeCell ref="A82:E82"/>
    <mergeCell ref="F82:H82"/>
    <mergeCell ref="K99:L99"/>
    <mergeCell ref="A91:L91"/>
    <mergeCell ref="A92:C93"/>
    <mergeCell ref="D92:L92"/>
    <mergeCell ref="D93:F93"/>
    <mergeCell ref="I94:J94"/>
    <mergeCell ref="I95:J95"/>
    <mergeCell ref="H98:I98"/>
    <mergeCell ref="J98:L98"/>
    <mergeCell ref="B95:C95"/>
    <mergeCell ref="G93:J93"/>
    <mergeCell ref="E95:F95"/>
    <mergeCell ref="A96:L96"/>
    <mergeCell ref="K93:L93"/>
    <mergeCell ref="B94:C94"/>
    <mergeCell ref="E94:F94"/>
    <mergeCell ref="A123:L123"/>
    <mergeCell ref="A152:L152"/>
    <mergeCell ref="G143:I143"/>
    <mergeCell ref="J143:L143"/>
    <mergeCell ref="C150:E150"/>
    <mergeCell ref="A151:L151"/>
    <mergeCell ref="A139:I139"/>
    <mergeCell ref="J138:L139"/>
    <mergeCell ref="D142:L142"/>
    <mergeCell ref="A126:L126"/>
    <mergeCell ref="F121:H121"/>
    <mergeCell ref="A113:L113"/>
    <mergeCell ref="A114:C115"/>
    <mergeCell ref="G115:I115"/>
    <mergeCell ref="J115:L115"/>
    <mergeCell ref="D114:L114"/>
    <mergeCell ref="D115:F115"/>
    <mergeCell ref="A118:L118"/>
    <mergeCell ref="A106:E107"/>
    <mergeCell ref="A108:E109"/>
    <mergeCell ref="H108:H109"/>
    <mergeCell ref="I108:I109"/>
    <mergeCell ref="K108:L109"/>
    <mergeCell ref="H106:H107"/>
    <mergeCell ref="K102:L103"/>
    <mergeCell ref="H104:H105"/>
    <mergeCell ref="J100:J101"/>
    <mergeCell ref="I100:I101"/>
    <mergeCell ref="I102:I103"/>
    <mergeCell ref="A100:E101"/>
    <mergeCell ref="H100:H101"/>
    <mergeCell ref="A102:E103"/>
    <mergeCell ref="H102:H103"/>
    <mergeCell ref="A120:E120"/>
    <mergeCell ref="A122:B122"/>
    <mergeCell ref="C122:E122"/>
    <mergeCell ref="F122:H122"/>
    <mergeCell ref="I122:J122"/>
    <mergeCell ref="A110:L110"/>
    <mergeCell ref="B116:C116"/>
    <mergeCell ref="K116:L116"/>
    <mergeCell ref="A121:B121"/>
    <mergeCell ref="C121:E121"/>
    <mergeCell ref="A83:E83"/>
    <mergeCell ref="F83:H83"/>
    <mergeCell ref="A85:E85"/>
    <mergeCell ref="F85:H85"/>
    <mergeCell ref="A84:E84"/>
    <mergeCell ref="A125:L125"/>
    <mergeCell ref="I121:J121"/>
    <mergeCell ref="A119:L119"/>
    <mergeCell ref="F120:J120"/>
    <mergeCell ref="K120:L120"/>
    <mergeCell ref="A88:L88"/>
    <mergeCell ref="K79:L85"/>
    <mergeCell ref="A79:E79"/>
    <mergeCell ref="F79:H79"/>
    <mergeCell ref="A80:E80"/>
    <mergeCell ref="F80:H80"/>
    <mergeCell ref="F81:H81"/>
    <mergeCell ref="F84:H84"/>
    <mergeCell ref="A81:E81"/>
    <mergeCell ref="A86:L86"/>
    <mergeCell ref="A75:L75"/>
    <mergeCell ref="A76:E78"/>
    <mergeCell ref="F76:L76"/>
    <mergeCell ref="F77:H77"/>
    <mergeCell ref="I77:J77"/>
    <mergeCell ref="K77:L77"/>
    <mergeCell ref="F78:H78"/>
    <mergeCell ref="I78:J78"/>
    <mergeCell ref="K78:L78"/>
    <mergeCell ref="A73:B73"/>
    <mergeCell ref="C73:E73"/>
    <mergeCell ref="G73:I73"/>
    <mergeCell ref="K73:L73"/>
    <mergeCell ref="A74:B74"/>
    <mergeCell ref="C74:E74"/>
    <mergeCell ref="G74:I74"/>
    <mergeCell ref="K74:L74"/>
    <mergeCell ref="F71:L71"/>
    <mergeCell ref="F72:I72"/>
    <mergeCell ref="J72:L72"/>
    <mergeCell ref="A68:L68"/>
    <mergeCell ref="A69:L69"/>
    <mergeCell ref="A70:L70"/>
    <mergeCell ref="A71:E72"/>
    <mergeCell ref="A67:L67"/>
    <mergeCell ref="A57:L57"/>
    <mergeCell ref="A58:C59"/>
    <mergeCell ref="B61:C61"/>
    <mergeCell ref="K61:L61"/>
    <mergeCell ref="J59:L59"/>
    <mergeCell ref="B60:C60"/>
    <mergeCell ref="K60:L60"/>
    <mergeCell ref="E61:F61"/>
    <mergeCell ref="A64:E64"/>
    <mergeCell ref="A4:L4"/>
    <mergeCell ref="A5:L5"/>
    <mergeCell ref="A6:L6"/>
    <mergeCell ref="A7:L7"/>
    <mergeCell ref="A43:L43"/>
    <mergeCell ref="A44:L44"/>
    <mergeCell ref="A22:L22"/>
    <mergeCell ref="I38:J38"/>
    <mergeCell ref="A42:L42"/>
    <mergeCell ref="A8:L8"/>
    <mergeCell ref="A18:L18"/>
    <mergeCell ref="A9:L9"/>
    <mergeCell ref="A11:L11"/>
    <mergeCell ref="A12:L12"/>
    <mergeCell ref="A13:F13"/>
    <mergeCell ref="A14:F14"/>
    <mergeCell ref="A15:L15"/>
    <mergeCell ref="A203:L203"/>
    <mergeCell ref="A204:I204"/>
    <mergeCell ref="J204:L204"/>
    <mergeCell ref="B205:I205"/>
    <mergeCell ref="A10:L10"/>
    <mergeCell ref="A21:L21"/>
    <mergeCell ref="A20:L20"/>
    <mergeCell ref="A56:L56"/>
    <mergeCell ref="A55:L55"/>
    <mergeCell ref="G26:L26"/>
    <mergeCell ref="F64:J64"/>
    <mergeCell ref="A199:L199"/>
    <mergeCell ref="A206:I206"/>
    <mergeCell ref="A35:G35"/>
    <mergeCell ref="I35:J35"/>
    <mergeCell ref="G59:I59"/>
    <mergeCell ref="A62:L62"/>
    <mergeCell ref="A63:L63"/>
    <mergeCell ref="K64:L64"/>
    <mergeCell ref="A202:L202"/>
    <mergeCell ref="A66:B66"/>
    <mergeCell ref="A65:B65"/>
    <mergeCell ref="C65:E65"/>
    <mergeCell ref="F65:H65"/>
    <mergeCell ref="I65:J65"/>
    <mergeCell ref="C66:E66"/>
    <mergeCell ref="F66:H66"/>
    <mergeCell ref="I66:J66"/>
    <mergeCell ref="A17:L17"/>
    <mergeCell ref="A33:F33"/>
    <mergeCell ref="I33:J33"/>
    <mergeCell ref="I34:J34"/>
    <mergeCell ref="A28:F28"/>
    <mergeCell ref="A31:G32"/>
    <mergeCell ref="I31:J32"/>
    <mergeCell ref="A34:G34"/>
    <mergeCell ref="A19:L19"/>
    <mergeCell ref="K31:L31"/>
    <mergeCell ref="G46:I46"/>
    <mergeCell ref="J46:L46"/>
    <mergeCell ref="B47:C47"/>
    <mergeCell ref="K47:L47"/>
    <mergeCell ref="F51:J51"/>
    <mergeCell ref="K51:L51"/>
    <mergeCell ref="A45:C46"/>
    <mergeCell ref="K48:L48"/>
    <mergeCell ref="I37:J37"/>
    <mergeCell ref="I40:J40"/>
    <mergeCell ref="A52:B52"/>
    <mergeCell ref="C52:E52"/>
    <mergeCell ref="F52:H52"/>
    <mergeCell ref="I52:J52"/>
    <mergeCell ref="A49:L49"/>
    <mergeCell ref="A50:L50"/>
    <mergeCell ref="A51:E51"/>
    <mergeCell ref="H31:H32"/>
    <mergeCell ref="A26:F26"/>
    <mergeCell ref="G28:L28"/>
    <mergeCell ref="A25:F25"/>
    <mergeCell ref="A27:F27"/>
    <mergeCell ref="G25:L25"/>
    <mergeCell ref="G27:L27"/>
    <mergeCell ref="D45:L45"/>
    <mergeCell ref="D46:F46"/>
    <mergeCell ref="E47:F47"/>
    <mergeCell ref="A16:L16"/>
    <mergeCell ref="A37:G37"/>
    <mergeCell ref="A23:L23"/>
    <mergeCell ref="A36:G36"/>
    <mergeCell ref="A29:L29"/>
    <mergeCell ref="I36:J36"/>
    <mergeCell ref="A24:L24"/>
    <mergeCell ref="E48:F48"/>
    <mergeCell ref="D58:L58"/>
    <mergeCell ref="D59:F59"/>
    <mergeCell ref="E60:F60"/>
    <mergeCell ref="A54:L54"/>
    <mergeCell ref="A53:B53"/>
    <mergeCell ref="C53:E53"/>
    <mergeCell ref="F53:H53"/>
    <mergeCell ref="I53:J53"/>
    <mergeCell ref="B48:C48"/>
    <mergeCell ref="D181:E181"/>
    <mergeCell ref="A153:L153"/>
    <mergeCell ref="B144:C144"/>
    <mergeCell ref="B145:C145"/>
    <mergeCell ref="A142:C143"/>
    <mergeCell ref="K144:L144"/>
    <mergeCell ref="A150:B150"/>
    <mergeCell ref="F149:G149"/>
    <mergeCell ref="H149:I149"/>
    <mergeCell ref="A149:B149"/>
    <mergeCell ref="K149:L149"/>
    <mergeCell ref="K150:L150"/>
    <mergeCell ref="A148:E148"/>
    <mergeCell ref="D143:F143"/>
    <mergeCell ref="A138:I138"/>
    <mergeCell ref="D180:F180"/>
    <mergeCell ref="A140:I140"/>
    <mergeCell ref="C149:E149"/>
    <mergeCell ref="A147:L147"/>
    <mergeCell ref="J148:L148"/>
    <mergeCell ref="A157:L157"/>
    <mergeCell ref="A175:I175"/>
    <mergeCell ref="J175:L176"/>
    <mergeCell ref="A176:I176"/>
    <mergeCell ref="F150:G150"/>
    <mergeCell ref="J140:L140"/>
    <mergeCell ref="A141:L141"/>
    <mergeCell ref="F148:I148"/>
    <mergeCell ref="K145:L145"/>
    <mergeCell ref="A146:L146"/>
    <mergeCell ref="A97:E99"/>
    <mergeCell ref="E116:F116"/>
    <mergeCell ref="E117:F117"/>
    <mergeCell ref="F98:G98"/>
    <mergeCell ref="A111:L111"/>
    <mergeCell ref="I104:I105"/>
    <mergeCell ref="K117:L117"/>
    <mergeCell ref="B117:C117"/>
    <mergeCell ref="K100:L101"/>
    <mergeCell ref="A104:E105"/>
    <mergeCell ref="E144:F144"/>
    <mergeCell ref="E145:F145"/>
    <mergeCell ref="D179:L179"/>
    <mergeCell ref="A154:L154"/>
    <mergeCell ref="A155:L155"/>
    <mergeCell ref="A156:L156"/>
    <mergeCell ref="A158:L158"/>
    <mergeCell ref="A159:L159"/>
    <mergeCell ref="A160:L160"/>
    <mergeCell ref="H150:I150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1"/>
  <headerFooter alignWithMargins="0">
    <oddFooter>&amp;R&amp;P</oddFooter>
  </headerFooter>
  <rowBreaks count="6" manualBreakCount="6">
    <brk id="29" max="10" man="1"/>
    <brk id="53" max="11" man="1"/>
    <brk id="85" max="11" man="1"/>
    <brk id="122" max="11" man="1"/>
    <brk id="150" max="10" man="1"/>
    <brk id="178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35"/>
  <sheetViews>
    <sheetView zoomScalePageLayoutView="0" workbookViewId="0" topLeftCell="A1">
      <selection activeCell="Q2" sqref="Q2:Q10"/>
    </sheetView>
  </sheetViews>
  <sheetFormatPr defaultColWidth="9.00390625" defaultRowHeight="12.75"/>
  <cols>
    <col min="11" max="11" width="8.875" style="2" customWidth="1"/>
  </cols>
  <sheetData>
    <row r="1" spans="1:18" ht="12.75">
      <c r="A1">
        <v>2677</v>
      </c>
      <c r="D1" s="373"/>
      <c r="E1" s="373"/>
      <c r="F1" s="373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  <c r="R1" s="372"/>
    </row>
    <row r="2" spans="1:17" ht="12.75">
      <c r="A2">
        <v>48</v>
      </c>
      <c r="B2" s="3"/>
      <c r="C2">
        <v>2677</v>
      </c>
      <c r="D2">
        <v>104</v>
      </c>
      <c r="E2">
        <v>48</v>
      </c>
      <c r="F2">
        <v>54</v>
      </c>
      <c r="G2">
        <v>19020</v>
      </c>
      <c r="H2">
        <v>99888</v>
      </c>
      <c r="I2">
        <v>2</v>
      </c>
      <c r="K2" s="2">
        <v>75</v>
      </c>
      <c r="L2">
        <v>165</v>
      </c>
      <c r="N2">
        <v>4</v>
      </c>
      <c r="O2">
        <v>90</v>
      </c>
      <c r="P2">
        <v>2</v>
      </c>
      <c r="Q2">
        <f aca="true" t="shared" si="0" ref="Q2:Q8">SUM(C2:P2)</f>
        <v>122129</v>
      </c>
    </row>
    <row r="3" spans="1:17" ht="12.75">
      <c r="A3">
        <v>104</v>
      </c>
      <c r="C3">
        <v>2677</v>
      </c>
      <c r="D3">
        <v>104</v>
      </c>
      <c r="E3">
        <v>48</v>
      </c>
      <c r="F3">
        <v>202</v>
      </c>
      <c r="G3">
        <v>19020</v>
      </c>
      <c r="H3">
        <v>99888</v>
      </c>
      <c r="I3">
        <v>2</v>
      </c>
      <c r="J3">
        <v>84</v>
      </c>
      <c r="K3" s="2">
        <v>75</v>
      </c>
      <c r="L3">
        <v>165</v>
      </c>
      <c r="N3">
        <v>4</v>
      </c>
      <c r="O3">
        <v>90</v>
      </c>
      <c r="P3">
        <v>2</v>
      </c>
      <c r="Q3">
        <f t="shared" si="0"/>
        <v>122361</v>
      </c>
    </row>
    <row r="4" spans="1:17" ht="12.75">
      <c r="A4">
        <v>78</v>
      </c>
      <c r="C4">
        <v>2677</v>
      </c>
      <c r="D4">
        <v>104</v>
      </c>
      <c r="E4">
        <v>48</v>
      </c>
      <c r="F4">
        <v>20</v>
      </c>
      <c r="G4">
        <v>19020</v>
      </c>
      <c r="H4">
        <v>99888</v>
      </c>
      <c r="I4">
        <v>2</v>
      </c>
      <c r="K4" s="2">
        <v>75</v>
      </c>
      <c r="L4">
        <v>165</v>
      </c>
      <c r="N4">
        <v>4</v>
      </c>
      <c r="O4">
        <v>90</v>
      </c>
      <c r="P4">
        <v>2</v>
      </c>
      <c r="Q4">
        <f t="shared" si="0"/>
        <v>122095</v>
      </c>
    </row>
    <row r="5" spans="1:17" ht="12.75">
      <c r="A5">
        <v>19020</v>
      </c>
      <c r="B5" s="3"/>
      <c r="C5">
        <v>2677</v>
      </c>
      <c r="D5">
        <v>104</v>
      </c>
      <c r="E5">
        <v>48</v>
      </c>
      <c r="F5">
        <v>26</v>
      </c>
      <c r="G5">
        <v>19020</v>
      </c>
      <c r="H5">
        <v>99888</v>
      </c>
      <c r="I5">
        <v>2</v>
      </c>
      <c r="K5" s="2">
        <v>75</v>
      </c>
      <c r="L5">
        <v>165</v>
      </c>
      <c r="M5">
        <v>14</v>
      </c>
      <c r="N5">
        <v>4</v>
      </c>
      <c r="O5">
        <v>90</v>
      </c>
      <c r="P5">
        <v>2</v>
      </c>
      <c r="Q5">
        <f t="shared" si="0"/>
        <v>122115</v>
      </c>
    </row>
    <row r="6" spans="1:17" ht="12.75">
      <c r="A6">
        <v>99888</v>
      </c>
      <c r="B6" s="3"/>
      <c r="C6">
        <v>2677</v>
      </c>
      <c r="D6">
        <v>104</v>
      </c>
      <c r="E6">
        <v>48</v>
      </c>
      <c r="F6">
        <v>172</v>
      </c>
      <c r="G6">
        <v>19020</v>
      </c>
      <c r="H6">
        <v>99888</v>
      </c>
      <c r="I6">
        <v>2</v>
      </c>
      <c r="K6" s="2">
        <v>75</v>
      </c>
      <c r="L6">
        <v>165</v>
      </c>
      <c r="N6">
        <v>4</v>
      </c>
      <c r="O6">
        <v>90</v>
      </c>
      <c r="P6">
        <v>2</v>
      </c>
      <c r="Q6">
        <f t="shared" si="0"/>
        <v>122247</v>
      </c>
    </row>
    <row r="7" spans="1:17" ht="12.75">
      <c r="A7">
        <v>2</v>
      </c>
      <c r="B7" s="3"/>
      <c r="C7">
        <v>2677</v>
      </c>
      <c r="D7">
        <v>104</v>
      </c>
      <c r="E7">
        <v>48</v>
      </c>
      <c r="F7">
        <v>72</v>
      </c>
      <c r="G7">
        <v>19020</v>
      </c>
      <c r="H7">
        <v>99888</v>
      </c>
      <c r="I7">
        <v>2</v>
      </c>
      <c r="K7" s="2">
        <v>75</v>
      </c>
      <c r="L7">
        <v>165</v>
      </c>
      <c r="N7">
        <v>4</v>
      </c>
      <c r="O7">
        <v>90</v>
      </c>
      <c r="P7">
        <v>2</v>
      </c>
      <c r="Q7">
        <f t="shared" si="0"/>
        <v>122147</v>
      </c>
    </row>
    <row r="8" spans="1:17" ht="12.75">
      <c r="A8">
        <v>12</v>
      </c>
      <c r="C8">
        <v>2677</v>
      </c>
      <c r="D8">
        <v>104</v>
      </c>
      <c r="E8">
        <v>48</v>
      </c>
      <c r="G8">
        <v>19020</v>
      </c>
      <c r="H8">
        <v>99888</v>
      </c>
      <c r="I8">
        <v>2</v>
      </c>
      <c r="K8" s="2">
        <v>75</v>
      </c>
      <c r="L8">
        <v>165</v>
      </c>
      <c r="N8">
        <v>4</v>
      </c>
      <c r="O8">
        <v>90</v>
      </c>
      <c r="P8">
        <v>2</v>
      </c>
      <c r="Q8">
        <f t="shared" si="0"/>
        <v>122075</v>
      </c>
    </row>
    <row r="9" spans="1:2" ht="12.75">
      <c r="A9">
        <v>75</v>
      </c>
      <c r="B9" s="3"/>
    </row>
    <row r="10" spans="1:17" ht="12.75">
      <c r="A10">
        <v>165</v>
      </c>
      <c r="B10" s="3"/>
      <c r="Q10">
        <f>SUM(Q2:Q9)</f>
        <v>855169</v>
      </c>
    </row>
    <row r="11" spans="1:2" ht="12.75">
      <c r="A11">
        <v>2</v>
      </c>
      <c r="B11" s="3"/>
    </row>
    <row r="12" spans="1:2" ht="12.75">
      <c r="A12">
        <v>4</v>
      </c>
      <c r="B12" s="3"/>
    </row>
    <row r="13" spans="1:2" ht="12.75">
      <c r="A13">
        <v>90</v>
      </c>
      <c r="B13" s="3"/>
    </row>
    <row r="14" spans="1:2" ht="12.75">
      <c r="A14">
        <v>2</v>
      </c>
      <c r="B14" s="3"/>
    </row>
    <row r="15" spans="1:2" ht="12.75">
      <c r="A15">
        <f>SUM(A1:A14)</f>
        <v>122167</v>
      </c>
      <c r="B15" s="3"/>
    </row>
    <row r="16" ht="12.75">
      <c r="B16" s="3"/>
    </row>
    <row r="17" ht="12.75">
      <c r="B17" s="3"/>
    </row>
    <row r="18" ht="12.75">
      <c r="B18" s="3"/>
    </row>
    <row r="19" ht="12.75">
      <c r="B19" s="3"/>
    </row>
    <row r="20" ht="12.75">
      <c r="B20" s="3"/>
    </row>
    <row r="21" ht="12.75">
      <c r="B21" s="3"/>
    </row>
    <row r="22" ht="12.75">
      <c r="B22" s="3"/>
    </row>
    <row r="23" ht="12.75">
      <c r="B23" s="5"/>
    </row>
    <row r="24" ht="12.75">
      <c r="B24" s="3"/>
    </row>
    <row r="25" spans="2:6" ht="12.75">
      <c r="B25" s="3"/>
      <c r="F25" s="3"/>
    </row>
    <row r="26" ht="12.75">
      <c r="B26" s="3"/>
    </row>
    <row r="27" ht="12.75">
      <c r="B27" s="3"/>
    </row>
    <row r="28" spans="2:8" ht="12.75">
      <c r="B28" s="3"/>
      <c r="H28" s="3"/>
    </row>
    <row r="29" ht="12.75">
      <c r="B29" s="3"/>
    </row>
    <row r="30" ht="12.75">
      <c r="B30" s="3"/>
    </row>
    <row r="31" ht="12.75">
      <c r="B31" s="3"/>
    </row>
    <row r="32" spans="1:2" ht="12.75">
      <c r="A32" s="6"/>
      <c r="B32" s="3"/>
    </row>
    <row r="33" ht="12.75">
      <c r="B33" s="3"/>
    </row>
    <row r="34" spans="1:2" ht="12.75">
      <c r="A34" s="3"/>
      <c r="B34" s="3"/>
    </row>
    <row r="35" ht="12.75">
      <c r="B35" s="3"/>
    </row>
  </sheetData>
  <sheetProtection/>
  <mergeCells count="5">
    <mergeCell ref="P1:R1"/>
    <mergeCell ref="D1:F1"/>
    <mergeCell ref="G1:I1"/>
    <mergeCell ref="J1:L1"/>
    <mergeCell ref="M1:O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E15"/>
  <sheetViews>
    <sheetView zoomScalePageLayoutView="0" workbookViewId="0" topLeftCell="AH1">
      <selection activeCell="AS11" sqref="AS11"/>
    </sheetView>
  </sheetViews>
  <sheetFormatPr defaultColWidth="9.00390625" defaultRowHeight="12.75"/>
  <cols>
    <col min="54" max="54" width="8.875" style="3" customWidth="1"/>
    <col min="57" max="57" width="8.875" style="3" customWidth="1"/>
  </cols>
  <sheetData>
    <row r="1" spans="1:57" ht="12.75">
      <c r="A1">
        <v>9</v>
      </c>
      <c r="C1">
        <v>11</v>
      </c>
      <c r="D1">
        <v>178</v>
      </c>
      <c r="E1">
        <v>45</v>
      </c>
      <c r="F1">
        <v>11</v>
      </c>
      <c r="G1">
        <v>115</v>
      </c>
      <c r="H1">
        <v>3</v>
      </c>
      <c r="I1">
        <v>26</v>
      </c>
      <c r="J1">
        <v>38</v>
      </c>
      <c r="K1">
        <v>14</v>
      </c>
      <c r="L1">
        <v>29</v>
      </c>
      <c r="M1">
        <v>122</v>
      </c>
      <c r="N1">
        <v>3</v>
      </c>
      <c r="O1">
        <v>105</v>
      </c>
      <c r="S1">
        <v>25</v>
      </c>
      <c r="T1">
        <v>67</v>
      </c>
      <c r="U1">
        <v>32</v>
      </c>
      <c r="V1">
        <v>146</v>
      </c>
      <c r="Y1">
        <v>3</v>
      </c>
      <c r="Z1">
        <v>434</v>
      </c>
      <c r="AA1">
        <v>38</v>
      </c>
      <c r="AB1">
        <v>47</v>
      </c>
      <c r="AC1">
        <v>82</v>
      </c>
      <c r="AD1">
        <v>32</v>
      </c>
      <c r="AE1">
        <v>10</v>
      </c>
      <c r="AF1">
        <v>210</v>
      </c>
      <c r="AG1">
        <v>2</v>
      </c>
      <c r="AH1">
        <v>198</v>
      </c>
      <c r="AI1">
        <v>79</v>
      </c>
      <c r="AJ1">
        <v>25</v>
      </c>
      <c r="AL1">
        <v>75</v>
      </c>
      <c r="AM1">
        <v>2</v>
      </c>
      <c r="AN1">
        <v>134</v>
      </c>
      <c r="AO1">
        <v>37</v>
      </c>
      <c r="AP1">
        <v>30</v>
      </c>
      <c r="AS1">
        <v>4</v>
      </c>
      <c r="AT1">
        <v>326</v>
      </c>
      <c r="AV1">
        <v>1</v>
      </c>
      <c r="AW1">
        <v>74</v>
      </c>
      <c r="AX1">
        <v>62</v>
      </c>
      <c r="AY1">
        <v>1435</v>
      </c>
      <c r="AZ1">
        <v>7</v>
      </c>
      <c r="BB1" s="3">
        <f aca="true" t="shared" si="0" ref="BB1:BB7">SUM(A1:BA1)</f>
        <v>4326</v>
      </c>
      <c r="BC1">
        <v>62376</v>
      </c>
      <c r="BD1">
        <v>31172</v>
      </c>
      <c r="BE1" s="3">
        <f aca="true" t="shared" si="1" ref="BE1:BE7">SUM(BB1:BD1)</f>
        <v>97874</v>
      </c>
    </row>
    <row r="2" spans="1:57" ht="12.75">
      <c r="A2">
        <v>9</v>
      </c>
      <c r="B2">
        <v>84</v>
      </c>
      <c r="C2">
        <v>12</v>
      </c>
      <c r="D2">
        <v>178</v>
      </c>
      <c r="E2">
        <v>45</v>
      </c>
      <c r="F2">
        <v>11</v>
      </c>
      <c r="G2">
        <v>115</v>
      </c>
      <c r="H2">
        <v>3</v>
      </c>
      <c r="I2">
        <v>26</v>
      </c>
      <c r="J2">
        <v>38</v>
      </c>
      <c r="K2">
        <v>14</v>
      </c>
      <c r="L2">
        <v>29</v>
      </c>
      <c r="M2">
        <v>122</v>
      </c>
      <c r="N2">
        <v>3</v>
      </c>
      <c r="O2">
        <v>105</v>
      </c>
      <c r="P2">
        <v>1533</v>
      </c>
      <c r="Q2">
        <v>448</v>
      </c>
      <c r="R2">
        <v>210</v>
      </c>
      <c r="S2">
        <v>25</v>
      </c>
      <c r="T2">
        <v>67</v>
      </c>
      <c r="U2">
        <v>32</v>
      </c>
      <c r="V2">
        <v>146</v>
      </c>
      <c r="W2">
        <v>1344</v>
      </c>
      <c r="X2">
        <v>189</v>
      </c>
      <c r="Y2">
        <v>3</v>
      </c>
      <c r="AA2">
        <v>38</v>
      </c>
      <c r="AB2">
        <v>47</v>
      </c>
      <c r="AC2">
        <v>82</v>
      </c>
      <c r="AD2">
        <v>32</v>
      </c>
      <c r="AE2">
        <v>10</v>
      </c>
      <c r="AG2">
        <v>2</v>
      </c>
      <c r="AH2">
        <v>198</v>
      </c>
      <c r="AI2">
        <v>79</v>
      </c>
      <c r="AJ2">
        <v>25</v>
      </c>
      <c r="AL2">
        <v>75</v>
      </c>
      <c r="AM2">
        <v>2</v>
      </c>
      <c r="AN2">
        <v>134</v>
      </c>
      <c r="AO2">
        <v>37</v>
      </c>
      <c r="AP2">
        <v>30</v>
      </c>
      <c r="AQ2">
        <v>301</v>
      </c>
      <c r="AR2">
        <v>539</v>
      </c>
      <c r="AS2">
        <v>4</v>
      </c>
      <c r="AT2">
        <v>326</v>
      </c>
      <c r="AU2">
        <v>161</v>
      </c>
      <c r="AV2">
        <v>1</v>
      </c>
      <c r="AW2">
        <v>74</v>
      </c>
      <c r="AX2">
        <v>62</v>
      </c>
      <c r="AZ2">
        <v>7</v>
      </c>
      <c r="BA2">
        <v>49</v>
      </c>
      <c r="BB2" s="3">
        <f t="shared" si="0"/>
        <v>7106</v>
      </c>
      <c r="BC2">
        <v>62376</v>
      </c>
      <c r="BD2">
        <v>32344</v>
      </c>
      <c r="BE2" s="3">
        <f t="shared" si="1"/>
        <v>101826</v>
      </c>
    </row>
    <row r="3" spans="1:57" ht="12.75">
      <c r="A3">
        <v>9</v>
      </c>
      <c r="C3">
        <v>12</v>
      </c>
      <c r="D3">
        <v>178</v>
      </c>
      <c r="E3">
        <v>45</v>
      </c>
      <c r="F3">
        <v>11</v>
      </c>
      <c r="G3">
        <v>115</v>
      </c>
      <c r="H3">
        <v>3</v>
      </c>
      <c r="I3">
        <v>26</v>
      </c>
      <c r="J3">
        <v>38</v>
      </c>
      <c r="K3">
        <v>14</v>
      </c>
      <c r="L3">
        <v>29</v>
      </c>
      <c r="M3">
        <v>122</v>
      </c>
      <c r="N3">
        <v>3</v>
      </c>
      <c r="O3">
        <v>105</v>
      </c>
      <c r="S3">
        <v>25</v>
      </c>
      <c r="T3">
        <v>67</v>
      </c>
      <c r="U3">
        <v>32</v>
      </c>
      <c r="V3">
        <v>146</v>
      </c>
      <c r="Y3">
        <v>3</v>
      </c>
      <c r="AA3">
        <v>38</v>
      </c>
      <c r="AB3">
        <v>47</v>
      </c>
      <c r="AC3">
        <v>82</v>
      </c>
      <c r="AD3">
        <v>32</v>
      </c>
      <c r="AE3">
        <v>10</v>
      </c>
      <c r="AG3">
        <v>2</v>
      </c>
      <c r="AH3">
        <v>198</v>
      </c>
      <c r="AI3">
        <v>79</v>
      </c>
      <c r="AJ3">
        <v>25</v>
      </c>
      <c r="AL3">
        <v>75</v>
      </c>
      <c r="AM3">
        <v>2</v>
      </c>
      <c r="AN3">
        <v>134</v>
      </c>
      <c r="AO3">
        <v>37</v>
      </c>
      <c r="AS3">
        <v>4</v>
      </c>
      <c r="AT3">
        <v>326</v>
      </c>
      <c r="AV3">
        <v>1</v>
      </c>
      <c r="AW3">
        <v>74</v>
      </c>
      <c r="AX3">
        <v>62</v>
      </c>
      <c r="AZ3">
        <v>7</v>
      </c>
      <c r="BB3" s="3">
        <f t="shared" si="0"/>
        <v>2218</v>
      </c>
      <c r="BC3">
        <v>62376</v>
      </c>
      <c r="BD3">
        <v>41172</v>
      </c>
      <c r="BE3" s="3">
        <f t="shared" si="1"/>
        <v>105766</v>
      </c>
    </row>
    <row r="4" spans="1:57" ht="12.75">
      <c r="A4">
        <v>9</v>
      </c>
      <c r="C4">
        <v>11</v>
      </c>
      <c r="D4">
        <v>178</v>
      </c>
      <c r="E4">
        <v>45</v>
      </c>
      <c r="F4">
        <v>11</v>
      </c>
      <c r="G4">
        <v>115</v>
      </c>
      <c r="H4">
        <v>3</v>
      </c>
      <c r="I4">
        <v>26</v>
      </c>
      <c r="J4">
        <v>38</v>
      </c>
      <c r="K4">
        <v>14</v>
      </c>
      <c r="L4">
        <v>29</v>
      </c>
      <c r="M4">
        <v>122</v>
      </c>
      <c r="N4">
        <v>3</v>
      </c>
      <c r="O4">
        <v>105</v>
      </c>
      <c r="S4">
        <v>25</v>
      </c>
      <c r="T4">
        <v>67</v>
      </c>
      <c r="U4">
        <v>32</v>
      </c>
      <c r="V4">
        <v>146</v>
      </c>
      <c r="Y4">
        <v>3</v>
      </c>
      <c r="AA4">
        <v>38</v>
      </c>
      <c r="AB4">
        <v>47</v>
      </c>
      <c r="AC4">
        <v>82</v>
      </c>
      <c r="AD4">
        <v>32</v>
      </c>
      <c r="AE4">
        <v>10</v>
      </c>
      <c r="AG4">
        <v>2</v>
      </c>
      <c r="AH4">
        <v>198</v>
      </c>
      <c r="AI4">
        <v>79</v>
      </c>
      <c r="AJ4">
        <v>25</v>
      </c>
      <c r="AL4">
        <v>75</v>
      </c>
      <c r="AM4">
        <v>2</v>
      </c>
      <c r="AN4">
        <v>134</v>
      </c>
      <c r="AO4">
        <v>37</v>
      </c>
      <c r="AS4">
        <v>4</v>
      </c>
      <c r="AT4">
        <v>326</v>
      </c>
      <c r="AV4">
        <v>1</v>
      </c>
      <c r="AW4">
        <v>74</v>
      </c>
      <c r="AX4">
        <v>62</v>
      </c>
      <c r="AZ4">
        <v>7</v>
      </c>
      <c r="BB4" s="3">
        <f t="shared" si="0"/>
        <v>2217</v>
      </c>
      <c r="BC4">
        <v>62376</v>
      </c>
      <c r="BD4">
        <v>41172</v>
      </c>
      <c r="BE4" s="3">
        <f t="shared" si="1"/>
        <v>105765</v>
      </c>
    </row>
    <row r="5" spans="1:57" ht="12.75">
      <c r="A5">
        <v>9</v>
      </c>
      <c r="D5">
        <v>178</v>
      </c>
      <c r="E5">
        <v>45</v>
      </c>
      <c r="F5">
        <v>11</v>
      </c>
      <c r="G5">
        <v>115</v>
      </c>
      <c r="H5">
        <v>3</v>
      </c>
      <c r="I5">
        <v>26</v>
      </c>
      <c r="J5">
        <v>38</v>
      </c>
      <c r="K5">
        <v>14</v>
      </c>
      <c r="L5">
        <v>29</v>
      </c>
      <c r="M5">
        <v>122</v>
      </c>
      <c r="N5">
        <v>3</v>
      </c>
      <c r="O5">
        <v>105</v>
      </c>
      <c r="S5">
        <v>25</v>
      </c>
      <c r="T5">
        <v>67</v>
      </c>
      <c r="U5">
        <v>32</v>
      </c>
      <c r="V5">
        <v>146</v>
      </c>
      <c r="Y5">
        <v>3</v>
      </c>
      <c r="AA5">
        <v>38</v>
      </c>
      <c r="AB5">
        <v>47</v>
      </c>
      <c r="AC5">
        <v>82</v>
      </c>
      <c r="AD5">
        <v>32</v>
      </c>
      <c r="AE5">
        <v>10</v>
      </c>
      <c r="AG5">
        <v>2</v>
      </c>
      <c r="AH5">
        <v>198</v>
      </c>
      <c r="AI5">
        <v>79</v>
      </c>
      <c r="AJ5">
        <v>25</v>
      </c>
      <c r="AL5">
        <v>75</v>
      </c>
      <c r="AM5">
        <v>2</v>
      </c>
      <c r="AN5">
        <v>134</v>
      </c>
      <c r="AO5">
        <v>37</v>
      </c>
      <c r="AP5">
        <v>30</v>
      </c>
      <c r="AS5">
        <v>4</v>
      </c>
      <c r="AT5">
        <v>326</v>
      </c>
      <c r="AV5">
        <v>1</v>
      </c>
      <c r="AW5">
        <v>74</v>
      </c>
      <c r="AX5">
        <v>62</v>
      </c>
      <c r="AZ5">
        <v>7</v>
      </c>
      <c r="BB5" s="3">
        <f t="shared" si="0"/>
        <v>2236</v>
      </c>
      <c r="BC5">
        <v>62376</v>
      </c>
      <c r="BD5">
        <v>24114</v>
      </c>
      <c r="BE5" s="3">
        <f t="shared" si="1"/>
        <v>88726</v>
      </c>
    </row>
    <row r="6" spans="1:57" ht="12.75">
      <c r="A6">
        <v>9</v>
      </c>
      <c r="C6">
        <v>12</v>
      </c>
      <c r="D6">
        <v>178</v>
      </c>
      <c r="E6">
        <v>45</v>
      </c>
      <c r="F6">
        <v>11</v>
      </c>
      <c r="G6">
        <v>115</v>
      </c>
      <c r="H6">
        <v>3</v>
      </c>
      <c r="I6">
        <v>26</v>
      </c>
      <c r="J6">
        <v>38</v>
      </c>
      <c r="K6">
        <v>14</v>
      </c>
      <c r="L6">
        <v>29</v>
      </c>
      <c r="M6">
        <v>122</v>
      </c>
      <c r="N6">
        <v>3</v>
      </c>
      <c r="O6">
        <v>105</v>
      </c>
      <c r="S6">
        <v>25</v>
      </c>
      <c r="T6">
        <v>67</v>
      </c>
      <c r="U6">
        <v>32</v>
      </c>
      <c r="V6">
        <v>146</v>
      </c>
      <c r="Y6">
        <v>3</v>
      </c>
      <c r="AA6">
        <v>38</v>
      </c>
      <c r="AB6">
        <v>47</v>
      </c>
      <c r="AC6">
        <v>82</v>
      </c>
      <c r="AD6">
        <v>32</v>
      </c>
      <c r="AE6">
        <v>10</v>
      </c>
      <c r="AG6">
        <v>2</v>
      </c>
      <c r="AH6">
        <v>198</v>
      </c>
      <c r="AI6">
        <v>79</v>
      </c>
      <c r="AJ6">
        <v>25</v>
      </c>
      <c r="AL6">
        <v>75</v>
      </c>
      <c r="AM6">
        <v>2</v>
      </c>
      <c r="AN6">
        <v>134</v>
      </c>
      <c r="AO6">
        <v>37</v>
      </c>
      <c r="AP6">
        <v>62</v>
      </c>
      <c r="AS6">
        <v>4</v>
      </c>
      <c r="AT6">
        <v>326</v>
      </c>
      <c r="AV6">
        <v>1</v>
      </c>
      <c r="AW6">
        <v>74</v>
      </c>
      <c r="AX6">
        <v>62</v>
      </c>
      <c r="AZ6">
        <v>7</v>
      </c>
      <c r="BA6">
        <v>49</v>
      </c>
      <c r="BB6" s="3">
        <f t="shared" si="0"/>
        <v>2329</v>
      </c>
      <c r="BC6">
        <v>62376</v>
      </c>
      <c r="BD6">
        <v>24114</v>
      </c>
      <c r="BE6" s="3">
        <f t="shared" si="1"/>
        <v>88819</v>
      </c>
    </row>
    <row r="7" spans="1:57" ht="12.75">
      <c r="A7">
        <v>9</v>
      </c>
      <c r="C7">
        <v>12</v>
      </c>
      <c r="D7">
        <v>178</v>
      </c>
      <c r="E7">
        <v>45</v>
      </c>
      <c r="F7">
        <v>11</v>
      </c>
      <c r="G7">
        <v>115</v>
      </c>
      <c r="H7">
        <v>3</v>
      </c>
      <c r="I7">
        <v>26</v>
      </c>
      <c r="J7">
        <v>38</v>
      </c>
      <c r="K7">
        <v>14</v>
      </c>
      <c r="L7">
        <v>29</v>
      </c>
      <c r="M7">
        <v>122</v>
      </c>
      <c r="N7">
        <v>3</v>
      </c>
      <c r="O7">
        <v>105</v>
      </c>
      <c r="S7">
        <v>25</v>
      </c>
      <c r="T7">
        <v>67</v>
      </c>
      <c r="U7">
        <v>32</v>
      </c>
      <c r="V7">
        <v>146</v>
      </c>
      <c r="Y7">
        <v>3</v>
      </c>
      <c r="AA7">
        <v>38</v>
      </c>
      <c r="AB7">
        <v>47</v>
      </c>
      <c r="AC7">
        <v>82</v>
      </c>
      <c r="AD7">
        <v>32</v>
      </c>
      <c r="AE7">
        <v>10</v>
      </c>
      <c r="AG7">
        <v>2</v>
      </c>
      <c r="AH7">
        <v>198</v>
      </c>
      <c r="AI7">
        <v>79</v>
      </c>
      <c r="AJ7">
        <v>25</v>
      </c>
      <c r="AK7">
        <v>567</v>
      </c>
      <c r="AL7">
        <v>75</v>
      </c>
      <c r="AM7">
        <v>2</v>
      </c>
      <c r="AN7">
        <v>134</v>
      </c>
      <c r="AO7">
        <v>37</v>
      </c>
      <c r="AP7">
        <v>30</v>
      </c>
      <c r="AS7">
        <v>4</v>
      </c>
      <c r="AT7">
        <v>326</v>
      </c>
      <c r="AV7">
        <v>1</v>
      </c>
      <c r="AW7">
        <v>74</v>
      </c>
      <c r="AX7">
        <v>62</v>
      </c>
      <c r="AZ7">
        <v>7</v>
      </c>
      <c r="BB7" s="3">
        <f t="shared" si="0"/>
        <v>2815</v>
      </c>
      <c r="BC7">
        <v>62376</v>
      </c>
      <c r="BD7">
        <v>24116</v>
      </c>
      <c r="BE7" s="3">
        <f t="shared" si="1"/>
        <v>89307</v>
      </c>
    </row>
    <row r="8" spans="54:57" ht="12.75">
      <c r="BB8" s="3">
        <f>SUM(BB1:BB7)</f>
        <v>23247</v>
      </c>
      <c r="BE8" s="4">
        <f>SUM(BE1:BE7)</f>
        <v>678083</v>
      </c>
    </row>
    <row r="11" spans="1:45" ht="12.75">
      <c r="A11">
        <v>10</v>
      </c>
      <c r="B11">
        <v>12</v>
      </c>
      <c r="C11">
        <v>100</v>
      </c>
      <c r="D11">
        <v>20</v>
      </c>
      <c r="E11">
        <v>45</v>
      </c>
      <c r="F11">
        <v>11</v>
      </c>
      <c r="G11">
        <v>26</v>
      </c>
      <c r="H11">
        <v>122</v>
      </c>
      <c r="I11">
        <v>25</v>
      </c>
      <c r="J11">
        <v>22</v>
      </c>
      <c r="K11">
        <v>99</v>
      </c>
      <c r="L11">
        <v>36</v>
      </c>
      <c r="M11">
        <v>38</v>
      </c>
      <c r="N11">
        <v>82</v>
      </c>
      <c r="O11">
        <v>32</v>
      </c>
      <c r="P11">
        <v>2</v>
      </c>
      <c r="Q11">
        <v>81</v>
      </c>
      <c r="R11">
        <v>134</v>
      </c>
      <c r="S11">
        <v>26</v>
      </c>
      <c r="T11">
        <v>205</v>
      </c>
      <c r="U11">
        <v>77</v>
      </c>
      <c r="V11">
        <v>326</v>
      </c>
      <c r="W11">
        <v>1</v>
      </c>
      <c r="X11">
        <v>3</v>
      </c>
      <c r="Y11">
        <v>62</v>
      </c>
      <c r="Z11">
        <v>12</v>
      </c>
      <c r="AA11">
        <v>14</v>
      </c>
      <c r="AB11">
        <v>115</v>
      </c>
      <c r="AC11">
        <v>3</v>
      </c>
      <c r="AD11">
        <v>29</v>
      </c>
      <c r="AE11">
        <v>3</v>
      </c>
      <c r="AF11">
        <v>219</v>
      </c>
      <c r="AG11">
        <v>2</v>
      </c>
      <c r="AH11">
        <v>32</v>
      </c>
      <c r="AI11">
        <v>146</v>
      </c>
      <c r="AJ11">
        <v>192</v>
      </c>
      <c r="AK11">
        <v>62</v>
      </c>
      <c r="AL11">
        <v>10</v>
      </c>
      <c r="AM11">
        <v>30</v>
      </c>
      <c r="AN11">
        <v>67</v>
      </c>
      <c r="AO11">
        <v>25</v>
      </c>
      <c r="AP11">
        <v>37</v>
      </c>
      <c r="AQ11">
        <v>23</v>
      </c>
      <c r="AR11">
        <v>7</v>
      </c>
      <c r="AS11" s="4">
        <f>SUM(A11:AR11)</f>
        <v>2625</v>
      </c>
    </row>
    <row r="12" ht="12.75">
      <c r="A12">
        <v>10</v>
      </c>
    </row>
    <row r="13" ht="12.75">
      <c r="A13">
        <v>10</v>
      </c>
    </row>
    <row r="14" ht="12.75">
      <c r="A14">
        <v>10</v>
      </c>
    </row>
    <row r="15" ht="12.75">
      <c r="A15">
        <v>10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Виктория Мих.</dc:creator>
  <cp:keywords/>
  <dc:description/>
  <cp:lastModifiedBy>Мурад</cp:lastModifiedBy>
  <cp:lastPrinted>2018-05-21T11:29:28Z</cp:lastPrinted>
  <dcterms:created xsi:type="dcterms:W3CDTF">2004-04-07T07:06:49Z</dcterms:created>
  <dcterms:modified xsi:type="dcterms:W3CDTF">2018-05-23T11:57:01Z</dcterms:modified>
  <cp:category/>
  <cp:version/>
  <cp:contentType/>
  <cp:contentStatus/>
</cp:coreProperties>
</file>